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minar_martin_kr-jihomoravsky_cz/Documents/Dokumenty/záloha/Nemocnice/vybavení/výsledky/"/>
    </mc:Choice>
  </mc:AlternateContent>
  <xr:revisionPtr revIDLastSave="22" documentId="13_ncr:1_{03A729BF-A726-41BE-983A-E8387CD14953}" xr6:coauthVersionLast="47" xr6:coauthVersionMax="47" xr10:uidLastSave="{07AAB9E1-9BC9-4122-B614-CA0CAB83E7D3}"/>
  <bookViews>
    <workbookView xWindow="5760" yWindow="4215" windowWidth="21600" windowHeight="11385" xr2:uid="{00000000-000D-0000-FFFF-FFFF00000000}"/>
  </bookViews>
  <sheets>
    <sheet name="Posádky" sheetId="2" r:id="rId1"/>
    <sheet name="Závody + výsledky" sheetId="1" r:id="rId2"/>
    <sheet name="Příklad bodového ohodnocení" sheetId="3" r:id="rId3"/>
  </sheets>
  <definedNames>
    <definedName name="_xlnm._FilterDatabase" localSheetId="1" hidden="1">'Závody + výsledky'!$B$18:$G$25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9" i="1"/>
  <c r="Y122" i="3"/>
  <c r="Y130" i="3"/>
  <c r="U101" i="3"/>
  <c r="U106" i="3"/>
  <c r="U108" i="3"/>
  <c r="U113" i="3"/>
  <c r="U114" i="3"/>
  <c r="U120" i="3"/>
  <c r="U122" i="3"/>
  <c r="U128" i="3"/>
  <c r="U129" i="3"/>
  <c r="U134" i="3"/>
  <c r="U136" i="3"/>
  <c r="S107" i="3"/>
  <c r="O169" i="3"/>
  <c r="O161" i="3"/>
  <c r="O162" i="3"/>
  <c r="O165" i="3"/>
  <c r="O168" i="3"/>
  <c r="O144" i="3"/>
  <c r="O146" i="3"/>
  <c r="O150" i="3"/>
  <c r="O151" i="3"/>
  <c r="O152" i="3"/>
  <c r="O156" i="3"/>
  <c r="O158" i="3"/>
  <c r="O136" i="3"/>
  <c r="O139" i="3"/>
  <c r="O142" i="3"/>
  <c r="O101" i="3"/>
  <c r="O105" i="3"/>
  <c r="O106" i="3"/>
  <c r="O108" i="3"/>
  <c r="O112" i="3"/>
  <c r="O113" i="3"/>
  <c r="O116" i="3"/>
  <c r="O118" i="3"/>
  <c r="O121" i="3"/>
  <c r="O122" i="3"/>
  <c r="O126" i="3"/>
  <c r="O128" i="3"/>
  <c r="O129" i="3"/>
  <c r="O133" i="3"/>
  <c r="O134" i="3"/>
  <c r="G25" i="3"/>
  <c r="U25" i="3"/>
  <c r="G26" i="3"/>
  <c r="U26" i="3"/>
  <c r="Y26" i="3"/>
  <c r="G27" i="3"/>
  <c r="M27" i="3"/>
  <c r="O27" i="3"/>
  <c r="W27" i="3"/>
  <c r="E28" i="3"/>
  <c r="O28" i="3"/>
  <c r="U28" i="3"/>
  <c r="G29" i="3"/>
  <c r="I29" i="3"/>
  <c r="U29" i="3"/>
  <c r="W29" i="3"/>
  <c r="G30" i="3"/>
  <c r="O30" i="3"/>
  <c r="E31" i="3"/>
  <c r="O31" i="3"/>
  <c r="Q31" i="3"/>
  <c r="E32" i="3"/>
  <c r="O32" i="3"/>
  <c r="U32" i="3"/>
  <c r="W32" i="3"/>
  <c r="G33" i="3"/>
  <c r="M33" i="3"/>
  <c r="W33" i="3"/>
  <c r="E34" i="3"/>
  <c r="O34" i="3"/>
  <c r="E35" i="3"/>
  <c r="G35" i="3"/>
  <c r="O35" i="3"/>
  <c r="W35" i="3"/>
  <c r="M36" i="3"/>
  <c r="W36" i="3"/>
  <c r="M37" i="3"/>
  <c r="Q37" i="3"/>
  <c r="W37" i="3"/>
  <c r="E38" i="3"/>
  <c r="G38" i="3"/>
  <c r="O38" i="3"/>
  <c r="S38" i="3"/>
  <c r="G39" i="3"/>
  <c r="O39" i="3"/>
  <c r="Q39" i="3"/>
  <c r="W39" i="3"/>
  <c r="O40" i="3"/>
  <c r="W40" i="3"/>
  <c r="Y40" i="3"/>
  <c r="G41" i="3"/>
  <c r="W41" i="3"/>
  <c r="G42" i="3"/>
  <c r="O42" i="3"/>
  <c r="S42" i="3"/>
  <c r="G43" i="3"/>
  <c r="O43" i="3"/>
  <c r="W43" i="3"/>
  <c r="C44" i="3"/>
  <c r="O44" i="3"/>
  <c r="W44" i="3"/>
  <c r="Y44" i="3"/>
  <c r="G45" i="3"/>
  <c r="W45" i="3"/>
  <c r="G46" i="3"/>
  <c r="I46" i="3"/>
  <c r="O46" i="3"/>
  <c r="G47" i="3"/>
  <c r="O47" i="3"/>
  <c r="W47" i="3"/>
  <c r="C48" i="3"/>
  <c r="O48" i="3"/>
  <c r="W48" i="3"/>
  <c r="G49" i="3"/>
  <c r="K49" i="3"/>
  <c r="W49" i="3"/>
  <c r="G50" i="3"/>
  <c r="I50" i="3"/>
  <c r="O50" i="3"/>
  <c r="E51" i="3"/>
  <c r="I51" i="3"/>
  <c r="S51" i="3"/>
  <c r="E52" i="3"/>
  <c r="G52" i="3"/>
  <c r="O52" i="3"/>
  <c r="S52" i="3"/>
  <c r="W52" i="3"/>
  <c r="E53" i="3"/>
  <c r="G53" i="3"/>
  <c r="O53" i="3"/>
  <c r="W53" i="3"/>
  <c r="G54" i="3"/>
  <c r="O54" i="3"/>
  <c r="W54" i="3"/>
  <c r="E55" i="3"/>
  <c r="M55" i="3"/>
  <c r="E56" i="3"/>
  <c r="M56" i="3"/>
  <c r="O56" i="3"/>
  <c r="W56" i="3"/>
  <c r="E57" i="3"/>
  <c r="M57" i="3"/>
  <c r="O57" i="3"/>
  <c r="W57" i="3"/>
  <c r="Y57" i="3"/>
  <c r="K58" i="3"/>
  <c r="O58" i="3"/>
  <c r="W58" i="3"/>
  <c r="Y58" i="3"/>
  <c r="K59" i="3"/>
  <c r="M59" i="3"/>
  <c r="U59" i="3"/>
  <c r="Y59" i="3"/>
  <c r="G60" i="3"/>
  <c r="M60" i="3"/>
  <c r="U60" i="3"/>
  <c r="W60" i="3"/>
  <c r="O61" i="3"/>
  <c r="W61" i="3"/>
  <c r="I62" i="3"/>
  <c r="U62" i="3"/>
  <c r="W62" i="3"/>
  <c r="O63" i="3"/>
  <c r="W63" i="3"/>
  <c r="I64" i="3"/>
  <c r="K64" i="3"/>
  <c r="U64" i="3"/>
  <c r="W64" i="3"/>
  <c r="O65" i="3"/>
  <c r="S65" i="3"/>
  <c r="W65" i="3"/>
  <c r="K66" i="3"/>
  <c r="U66" i="3"/>
  <c r="W66" i="3"/>
  <c r="O67" i="3"/>
  <c r="S67" i="3"/>
  <c r="W67" i="3"/>
  <c r="U68" i="3"/>
  <c r="W68" i="3"/>
  <c r="O69" i="3"/>
  <c r="S69" i="3"/>
  <c r="W69" i="3"/>
  <c r="I70" i="3"/>
  <c r="U70" i="3"/>
  <c r="W70" i="3"/>
  <c r="O71" i="3"/>
  <c r="K72" i="3"/>
  <c r="O72" i="3"/>
  <c r="Y72" i="3"/>
  <c r="S73" i="3"/>
  <c r="Y73" i="3"/>
  <c r="Q74" i="3"/>
  <c r="K75" i="3"/>
  <c r="O75" i="3"/>
  <c r="Y75" i="3"/>
  <c r="U76" i="3"/>
  <c r="Y76" i="3"/>
  <c r="O77" i="3"/>
  <c r="S77" i="3"/>
  <c r="K78" i="3"/>
  <c r="Q78" i="3"/>
  <c r="K79" i="3"/>
  <c r="U79" i="3"/>
  <c r="Y79" i="3"/>
  <c r="O80" i="3"/>
  <c r="U80" i="3"/>
  <c r="O81" i="3"/>
  <c r="K82" i="3"/>
  <c r="U82" i="3"/>
  <c r="O83" i="3"/>
  <c r="Q83" i="3"/>
  <c r="S83" i="3"/>
  <c r="K84" i="3"/>
  <c r="S84" i="3"/>
  <c r="U84" i="3"/>
  <c r="O85" i="3"/>
  <c r="U85" i="3"/>
  <c r="Y85" i="3"/>
  <c r="O86" i="3"/>
  <c r="Y86" i="3"/>
  <c r="I87" i="3"/>
  <c r="O87" i="3"/>
  <c r="S87" i="3"/>
  <c r="I88" i="3"/>
  <c r="S88" i="3"/>
  <c r="U88" i="3"/>
  <c r="K89" i="3"/>
  <c r="O89" i="3"/>
  <c r="U89" i="3"/>
  <c r="Y89" i="3"/>
  <c r="O90" i="3"/>
  <c r="I91" i="3"/>
  <c r="O91" i="3"/>
  <c r="U91" i="3"/>
  <c r="K92" i="3"/>
  <c r="O92" i="3"/>
  <c r="O93" i="3"/>
  <c r="S93" i="3"/>
  <c r="U93" i="3"/>
  <c r="K94" i="3"/>
  <c r="O94" i="3"/>
  <c r="Y94" i="3"/>
  <c r="O95" i="3"/>
  <c r="S95" i="3"/>
  <c r="U95" i="3"/>
  <c r="O96" i="3"/>
  <c r="Y96" i="3"/>
  <c r="I97" i="3"/>
  <c r="O97" i="3"/>
  <c r="S97" i="3"/>
  <c r="U97" i="3"/>
  <c r="K98" i="3"/>
  <c r="O98" i="3"/>
  <c r="I99" i="3"/>
  <c r="O99" i="3"/>
  <c r="U99" i="3"/>
  <c r="K100" i="3"/>
  <c r="O100" i="3"/>
  <c r="W22" i="3"/>
  <c r="W23" i="3"/>
  <c r="U23" i="3"/>
  <c r="U24" i="3"/>
  <c r="S24" i="3"/>
  <c r="Q22" i="3"/>
  <c r="O22" i="3"/>
  <c r="O23" i="3"/>
  <c r="M23" i="3"/>
  <c r="M24" i="3"/>
  <c r="G22" i="3"/>
  <c r="G23" i="3"/>
  <c r="W21" i="3"/>
  <c r="U21" i="3"/>
  <c r="O21" i="3"/>
  <c r="M21" i="3"/>
  <c r="G21" i="3"/>
  <c r="E22" i="3"/>
  <c r="E21" i="3"/>
  <c r="C23" i="3"/>
  <c r="F16" i="3"/>
  <c r="F15" i="3"/>
  <c r="F14" i="3"/>
  <c r="U118" i="3" s="1"/>
  <c r="F13" i="3"/>
  <c r="S101" i="3" s="1"/>
  <c r="F12" i="3"/>
  <c r="F11" i="3"/>
  <c r="F10" i="3"/>
  <c r="F9" i="3"/>
  <c r="K41" i="3" s="1"/>
  <c r="F8" i="3"/>
  <c r="F7" i="3"/>
  <c r="F6" i="3"/>
  <c r="E26" i="3" s="1"/>
  <c r="F5" i="3"/>
  <c r="E19" i="1"/>
  <c r="E20" i="1"/>
  <c r="E21" i="1"/>
  <c r="E22" i="1"/>
  <c r="E23" i="1"/>
  <c r="E24" i="1"/>
  <c r="E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E42" i="1"/>
  <c r="G42" i="1"/>
  <c r="E43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E57" i="1"/>
  <c r="G57" i="1"/>
  <c r="E58" i="1"/>
  <c r="G58" i="1"/>
  <c r="E59" i="1"/>
  <c r="G59" i="1"/>
  <c r="E60" i="1"/>
  <c r="G60" i="1"/>
  <c r="E61" i="1"/>
  <c r="G61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E82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C133" i="1"/>
  <c r="E133" i="1"/>
  <c r="G133" i="1"/>
  <c r="C134" i="1"/>
  <c r="E134" i="1"/>
  <c r="G134" i="1"/>
  <c r="C135" i="1"/>
  <c r="E135" i="1"/>
  <c r="G135" i="1"/>
  <c r="C136" i="1"/>
  <c r="E136" i="1"/>
  <c r="G136" i="1"/>
  <c r="C137" i="1"/>
  <c r="E137" i="1"/>
  <c r="G137" i="1"/>
  <c r="C138" i="1"/>
  <c r="E138" i="1"/>
  <c r="G138" i="1"/>
  <c r="C139" i="1"/>
  <c r="E139" i="1"/>
  <c r="G139" i="1"/>
  <c r="C140" i="1"/>
  <c r="E140" i="1"/>
  <c r="G140" i="1"/>
  <c r="C141" i="1"/>
  <c r="E141" i="1"/>
  <c r="G141" i="1"/>
  <c r="C142" i="1"/>
  <c r="E142" i="1"/>
  <c r="G142" i="1"/>
  <c r="C143" i="1"/>
  <c r="E143" i="1"/>
  <c r="G143" i="1"/>
  <c r="C144" i="1"/>
  <c r="E144" i="1"/>
  <c r="G144" i="1"/>
  <c r="C145" i="1"/>
  <c r="E145" i="1"/>
  <c r="G145" i="1"/>
  <c r="C146" i="1"/>
  <c r="E146" i="1"/>
  <c r="G146" i="1"/>
  <c r="C147" i="1"/>
  <c r="E147" i="1"/>
  <c r="G147" i="1"/>
  <c r="C148" i="1"/>
  <c r="E148" i="1"/>
  <c r="G148" i="1"/>
  <c r="C149" i="1"/>
  <c r="E149" i="1"/>
  <c r="G149" i="1"/>
  <c r="C150" i="1"/>
  <c r="E150" i="1"/>
  <c r="G150" i="1"/>
  <c r="C151" i="1"/>
  <c r="E151" i="1"/>
  <c r="G151" i="1"/>
  <c r="C152" i="1"/>
  <c r="E152" i="1"/>
  <c r="G152" i="1"/>
  <c r="C153" i="1"/>
  <c r="E153" i="1"/>
  <c r="G153" i="1"/>
  <c r="C154" i="1"/>
  <c r="E154" i="1"/>
  <c r="G154" i="1"/>
  <c r="C155" i="1"/>
  <c r="E155" i="1"/>
  <c r="G155" i="1"/>
  <c r="C156" i="1"/>
  <c r="E156" i="1"/>
  <c r="G156" i="1"/>
  <c r="C157" i="1"/>
  <c r="E157" i="1"/>
  <c r="G157" i="1"/>
  <c r="C158" i="1"/>
  <c r="E158" i="1"/>
  <c r="G158" i="1"/>
  <c r="C159" i="1"/>
  <c r="E159" i="1"/>
  <c r="G159" i="1"/>
  <c r="C160" i="1"/>
  <c r="E160" i="1"/>
  <c r="G160" i="1"/>
  <c r="C161" i="1"/>
  <c r="E161" i="1"/>
  <c r="G161" i="1"/>
  <c r="C162" i="1"/>
  <c r="E162" i="1"/>
  <c r="G162" i="1"/>
  <c r="C163" i="1"/>
  <c r="E163" i="1"/>
  <c r="G163" i="1"/>
  <c r="C164" i="1"/>
  <c r="E164" i="1"/>
  <c r="G164" i="1"/>
  <c r="C165" i="1"/>
  <c r="E165" i="1"/>
  <c r="G165" i="1"/>
  <c r="C166" i="1"/>
  <c r="E166" i="1"/>
  <c r="G166" i="1"/>
  <c r="C167" i="1"/>
  <c r="E167" i="1"/>
  <c r="G167" i="1"/>
  <c r="C168" i="1"/>
  <c r="E168" i="1"/>
  <c r="G168" i="1"/>
  <c r="C169" i="1"/>
  <c r="E169" i="1"/>
  <c r="G169" i="1"/>
  <c r="C170" i="1"/>
  <c r="E170" i="1"/>
  <c r="G170" i="1"/>
  <c r="C171" i="1"/>
  <c r="E171" i="1"/>
  <c r="G171" i="1"/>
  <c r="C172" i="1"/>
  <c r="E172" i="1"/>
  <c r="G172" i="1"/>
  <c r="C173" i="1"/>
  <c r="E173" i="1"/>
  <c r="G173" i="1"/>
  <c r="C174" i="1"/>
  <c r="E174" i="1"/>
  <c r="G174" i="1"/>
  <c r="C175" i="1"/>
  <c r="E175" i="1"/>
  <c r="G175" i="1"/>
  <c r="C176" i="1"/>
  <c r="E176" i="1"/>
  <c r="G176" i="1"/>
  <c r="C177" i="1"/>
  <c r="E177" i="1"/>
  <c r="G177" i="1"/>
  <c r="C178" i="1"/>
  <c r="E178" i="1"/>
  <c r="G178" i="1"/>
  <c r="C179" i="1"/>
  <c r="E179" i="1"/>
  <c r="G179" i="1"/>
  <c r="C180" i="1"/>
  <c r="E180" i="1"/>
  <c r="G180" i="1"/>
  <c r="C181" i="1"/>
  <c r="E181" i="1"/>
  <c r="G181" i="1"/>
  <c r="C182" i="1"/>
  <c r="E182" i="1"/>
  <c r="G182" i="1"/>
  <c r="C183" i="1"/>
  <c r="E183" i="1"/>
  <c r="G183" i="1"/>
  <c r="C184" i="1"/>
  <c r="E184" i="1"/>
  <c r="G184" i="1"/>
  <c r="C185" i="1"/>
  <c r="E185" i="1"/>
  <c r="G185" i="1"/>
  <c r="C186" i="1"/>
  <c r="E186" i="1"/>
  <c r="G186" i="1"/>
  <c r="C187" i="1"/>
  <c r="E187" i="1"/>
  <c r="G187" i="1"/>
  <c r="C188" i="1"/>
  <c r="E188" i="1"/>
  <c r="G188" i="1"/>
  <c r="C189" i="1"/>
  <c r="E189" i="1"/>
  <c r="G189" i="1"/>
  <c r="C190" i="1"/>
  <c r="E190" i="1"/>
  <c r="G190" i="1"/>
  <c r="C191" i="1"/>
  <c r="E191" i="1"/>
  <c r="G191" i="1"/>
  <c r="C192" i="1"/>
  <c r="E192" i="1"/>
  <c r="G192" i="1"/>
  <c r="C193" i="1"/>
  <c r="E193" i="1"/>
  <c r="G193" i="1"/>
  <c r="C194" i="1"/>
  <c r="E194" i="1"/>
  <c r="G194" i="1"/>
  <c r="C195" i="1"/>
  <c r="E195" i="1"/>
  <c r="G195" i="1"/>
  <c r="C196" i="1"/>
  <c r="E196" i="1"/>
  <c r="G196" i="1"/>
  <c r="C197" i="1"/>
  <c r="E197" i="1"/>
  <c r="G197" i="1"/>
  <c r="C198" i="1"/>
  <c r="E198" i="1"/>
  <c r="G198" i="1"/>
  <c r="C199" i="1"/>
  <c r="E199" i="1"/>
  <c r="G199" i="1"/>
  <c r="C200" i="1"/>
  <c r="E200" i="1"/>
  <c r="G200" i="1"/>
  <c r="H15" i="1"/>
  <c r="H14" i="1"/>
  <c r="H5" i="1"/>
  <c r="H6" i="1"/>
  <c r="H7" i="1"/>
  <c r="H8" i="1"/>
  <c r="H9" i="1"/>
  <c r="H10" i="1"/>
  <c r="G21" i="1" s="1"/>
  <c r="H11" i="1"/>
  <c r="H12" i="1"/>
  <c r="H13" i="1"/>
  <c r="H4" i="1"/>
  <c r="G19" i="1" l="1"/>
  <c r="G20" i="1"/>
  <c r="G24" i="1"/>
  <c r="G22" i="1"/>
  <c r="G25" i="1"/>
  <c r="G23" i="1"/>
  <c r="I27" i="3"/>
  <c r="I31" i="3"/>
  <c r="I35" i="3"/>
  <c r="I52" i="3"/>
  <c r="I56" i="3"/>
  <c r="I60" i="3"/>
  <c r="I72" i="3"/>
  <c r="I76" i="3"/>
  <c r="I80" i="3"/>
  <c r="I25" i="3"/>
  <c r="I28" i="3"/>
  <c r="I38" i="3"/>
  <c r="I39" i="3"/>
  <c r="I43" i="3"/>
  <c r="I47" i="3"/>
  <c r="I53" i="3"/>
  <c r="I54" i="3"/>
  <c r="I55" i="3"/>
  <c r="I61" i="3"/>
  <c r="I63" i="3"/>
  <c r="I65" i="3"/>
  <c r="I67" i="3"/>
  <c r="I69" i="3"/>
  <c r="I71" i="3"/>
  <c r="I74" i="3"/>
  <c r="I77" i="3"/>
  <c r="I86" i="3"/>
  <c r="I90" i="3"/>
  <c r="I23" i="3"/>
  <c r="I40" i="3"/>
  <c r="I48" i="3"/>
  <c r="I57" i="3"/>
  <c r="I75" i="3"/>
  <c r="I78" i="3"/>
  <c r="I81" i="3"/>
  <c r="I85" i="3"/>
  <c r="I94" i="3"/>
  <c r="I98" i="3"/>
  <c r="I21" i="3"/>
  <c r="I34" i="3"/>
  <c r="I37" i="3"/>
  <c r="I44" i="3"/>
  <c r="I58" i="3"/>
  <c r="I59" i="3"/>
  <c r="I89" i="3"/>
  <c r="I92" i="3"/>
  <c r="I96" i="3"/>
  <c r="I100" i="3"/>
  <c r="I24" i="3"/>
  <c r="I30" i="3"/>
  <c r="I33" i="3"/>
  <c r="I36" i="3"/>
  <c r="I41" i="3"/>
  <c r="I45" i="3"/>
  <c r="I49" i="3"/>
  <c r="Q28" i="3"/>
  <c r="Q32" i="3"/>
  <c r="Q36" i="3"/>
  <c r="Q52" i="3"/>
  <c r="Q56" i="3"/>
  <c r="Q60" i="3"/>
  <c r="Q61" i="3"/>
  <c r="Q62" i="3"/>
  <c r="Q63" i="3"/>
  <c r="Q64" i="3"/>
  <c r="Q65" i="3"/>
  <c r="Q66" i="3"/>
  <c r="Q67" i="3"/>
  <c r="Q68" i="3"/>
  <c r="Q69" i="3"/>
  <c r="Q70" i="3"/>
  <c r="Q71" i="3"/>
  <c r="Q75" i="3"/>
  <c r="Q79" i="3"/>
  <c r="Q27" i="3"/>
  <c r="Q30" i="3"/>
  <c r="Q33" i="3"/>
  <c r="Q40" i="3"/>
  <c r="Q44" i="3"/>
  <c r="Q48" i="3"/>
  <c r="Q57" i="3"/>
  <c r="Q58" i="3"/>
  <c r="Q59" i="3"/>
  <c r="Q72" i="3"/>
  <c r="Q82" i="3"/>
  <c r="Q85" i="3"/>
  <c r="Q89" i="3"/>
  <c r="Q23" i="3"/>
  <c r="Q26" i="3"/>
  <c r="Q76" i="3"/>
  <c r="Q84" i="3"/>
  <c r="Q88" i="3"/>
  <c r="Q24" i="3"/>
  <c r="Q29" i="3"/>
  <c r="Q41" i="3"/>
  <c r="Q45" i="3"/>
  <c r="Q49" i="3"/>
  <c r="Q73" i="3"/>
  <c r="Q21" i="3"/>
  <c r="Q25" i="3"/>
  <c r="Q35" i="3"/>
  <c r="Q38" i="3"/>
  <c r="Q42" i="3"/>
  <c r="Q46" i="3"/>
  <c r="Q50" i="3"/>
  <c r="Q51" i="3"/>
  <c r="Y101" i="3"/>
  <c r="Y105" i="3"/>
  <c r="Y109" i="3"/>
  <c r="Y113" i="3"/>
  <c r="Y117" i="3"/>
  <c r="Y121" i="3"/>
  <c r="Y125" i="3"/>
  <c r="Y129" i="3"/>
  <c r="Y133" i="3"/>
  <c r="Y137" i="3"/>
  <c r="Y141" i="3"/>
  <c r="Y145" i="3"/>
  <c r="Y149" i="3"/>
  <c r="Y102" i="3"/>
  <c r="Y107" i="3"/>
  <c r="Y112" i="3"/>
  <c r="Y118" i="3"/>
  <c r="Y123" i="3"/>
  <c r="Y128" i="3"/>
  <c r="Y134" i="3"/>
  <c r="Y139" i="3"/>
  <c r="Y144" i="3"/>
  <c r="Y150" i="3"/>
  <c r="Y25" i="3"/>
  <c r="Y29" i="3"/>
  <c r="Y33" i="3"/>
  <c r="Y37" i="3"/>
  <c r="Y52" i="3"/>
  <c r="Y56" i="3"/>
  <c r="Y60" i="3"/>
  <c r="Y61" i="3"/>
  <c r="Y62" i="3"/>
  <c r="Y63" i="3"/>
  <c r="Y64" i="3"/>
  <c r="Y65" i="3"/>
  <c r="Y66" i="3"/>
  <c r="Y67" i="3"/>
  <c r="Y68" i="3"/>
  <c r="Y69" i="3"/>
  <c r="Y70" i="3"/>
  <c r="Y74" i="3"/>
  <c r="Y78" i="3"/>
  <c r="Y82" i="3"/>
  <c r="Y103" i="3"/>
  <c r="Y110" i="3"/>
  <c r="Y116" i="3"/>
  <c r="Y124" i="3"/>
  <c r="Y131" i="3"/>
  <c r="Y138" i="3"/>
  <c r="Y146" i="3"/>
  <c r="Y32" i="3"/>
  <c r="Y35" i="3"/>
  <c r="Y41" i="3"/>
  <c r="Y45" i="3"/>
  <c r="Y49" i="3"/>
  <c r="Y77" i="3"/>
  <c r="Y80" i="3"/>
  <c r="Y84" i="3"/>
  <c r="Y88" i="3"/>
  <c r="Y91" i="3"/>
  <c r="Y93" i="3"/>
  <c r="Y95" i="3"/>
  <c r="Y97" i="3"/>
  <c r="Y99" i="3"/>
  <c r="Y23" i="3"/>
  <c r="Y104" i="3"/>
  <c r="Y119" i="3"/>
  <c r="Y126" i="3"/>
  <c r="Y132" i="3"/>
  <c r="Y140" i="3"/>
  <c r="Y147" i="3"/>
  <c r="Y28" i="3"/>
  <c r="Y31" i="3"/>
  <c r="Y34" i="3"/>
  <c r="Y38" i="3"/>
  <c r="Y42" i="3"/>
  <c r="Y50" i="3"/>
  <c r="Y51" i="3"/>
  <c r="Y81" i="3"/>
  <c r="Y83" i="3"/>
  <c r="Y87" i="3"/>
  <c r="Y24" i="3"/>
  <c r="Y21" i="3"/>
  <c r="Y111" i="3"/>
  <c r="Y46" i="3"/>
  <c r="Y71" i="3"/>
  <c r="Y106" i="3"/>
  <c r="Y114" i="3"/>
  <c r="Y120" i="3"/>
  <c r="Y127" i="3"/>
  <c r="Y135" i="3"/>
  <c r="Y142" i="3"/>
  <c r="Y148" i="3"/>
  <c r="Y27" i="3"/>
  <c r="Y30" i="3"/>
  <c r="Y39" i="3"/>
  <c r="Y43" i="3"/>
  <c r="Y47" i="3"/>
  <c r="Y53" i="3"/>
  <c r="Y54" i="3"/>
  <c r="I22" i="3"/>
  <c r="Y22" i="3"/>
  <c r="Y98" i="3"/>
  <c r="I93" i="3"/>
  <c r="Y90" i="3"/>
  <c r="Q87" i="3"/>
  <c r="Q86" i="3"/>
  <c r="I82" i="3"/>
  <c r="Q80" i="3"/>
  <c r="K68" i="3"/>
  <c r="I66" i="3"/>
  <c r="S61" i="3"/>
  <c r="Y55" i="3"/>
  <c r="Y48" i="3"/>
  <c r="S46" i="3"/>
  <c r="Q43" i="3"/>
  <c r="Q34" i="3"/>
  <c r="Y143" i="3"/>
  <c r="Y115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41" i="3"/>
  <c r="C45" i="3"/>
  <c r="C49" i="3"/>
  <c r="C24" i="3"/>
  <c r="C42" i="3"/>
  <c r="C50" i="3"/>
  <c r="C46" i="3"/>
  <c r="C22" i="3"/>
  <c r="C39" i="3"/>
  <c r="C43" i="3"/>
  <c r="C47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53" i="3"/>
  <c r="K57" i="3"/>
  <c r="K73" i="3"/>
  <c r="K77" i="3"/>
  <c r="K81" i="3"/>
  <c r="K42" i="3"/>
  <c r="K46" i="3"/>
  <c r="K50" i="3"/>
  <c r="K51" i="3"/>
  <c r="K52" i="3"/>
  <c r="K80" i="3"/>
  <c r="K83" i="3"/>
  <c r="K87" i="3"/>
  <c r="K91" i="3"/>
  <c r="K93" i="3"/>
  <c r="K95" i="3"/>
  <c r="K97" i="3"/>
  <c r="K99" i="3"/>
  <c r="K22" i="3"/>
  <c r="K21" i="3"/>
  <c r="K39" i="3"/>
  <c r="K47" i="3"/>
  <c r="K56" i="3"/>
  <c r="K63" i="3"/>
  <c r="K65" i="3"/>
  <c r="K67" i="3"/>
  <c r="K71" i="3"/>
  <c r="K74" i="3"/>
  <c r="K86" i="3"/>
  <c r="K90" i="3"/>
  <c r="K23" i="3"/>
  <c r="K43" i="3"/>
  <c r="K54" i="3"/>
  <c r="K55" i="3"/>
  <c r="K61" i="3"/>
  <c r="K69" i="3"/>
  <c r="K40" i="3"/>
  <c r="K44" i="3"/>
  <c r="K48" i="3"/>
  <c r="S116" i="3"/>
  <c r="S104" i="3"/>
  <c r="S108" i="3"/>
  <c r="S112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115" i="3"/>
  <c r="S105" i="3"/>
  <c r="S110" i="3"/>
  <c r="S53" i="3"/>
  <c r="S57" i="3"/>
  <c r="S72" i="3"/>
  <c r="S76" i="3"/>
  <c r="S80" i="3"/>
  <c r="S102" i="3"/>
  <c r="S109" i="3"/>
  <c r="S39" i="3"/>
  <c r="S43" i="3"/>
  <c r="S47" i="3"/>
  <c r="S54" i="3"/>
  <c r="S55" i="3"/>
  <c r="S56" i="3"/>
  <c r="S75" i="3"/>
  <c r="S78" i="3"/>
  <c r="S81" i="3"/>
  <c r="S86" i="3"/>
  <c r="S90" i="3"/>
  <c r="S92" i="3"/>
  <c r="S94" i="3"/>
  <c r="S96" i="3"/>
  <c r="S98" i="3"/>
  <c r="S100" i="3"/>
  <c r="S22" i="3"/>
  <c r="S21" i="3"/>
  <c r="S103" i="3"/>
  <c r="S40" i="3"/>
  <c r="S48" i="3"/>
  <c r="S58" i="3"/>
  <c r="S59" i="3"/>
  <c r="S64" i="3"/>
  <c r="S66" i="3"/>
  <c r="S68" i="3"/>
  <c r="S79" i="3"/>
  <c r="S82" i="3"/>
  <c r="S89" i="3"/>
  <c r="S111" i="3"/>
  <c r="S44" i="3"/>
  <c r="S60" i="3"/>
  <c r="S62" i="3"/>
  <c r="S70" i="3"/>
  <c r="S85" i="3"/>
  <c r="S23" i="3"/>
  <c r="S114" i="3"/>
  <c r="S106" i="3"/>
  <c r="S113" i="3"/>
  <c r="S41" i="3"/>
  <c r="S45" i="3"/>
  <c r="S49" i="3"/>
  <c r="C21" i="3"/>
  <c r="K24" i="3"/>
  <c r="Y100" i="3"/>
  <c r="S99" i="3"/>
  <c r="K96" i="3"/>
  <c r="I95" i="3"/>
  <c r="Y92" i="3"/>
  <c r="S91" i="3"/>
  <c r="Q90" i="3"/>
  <c r="K88" i="3"/>
  <c r="K85" i="3"/>
  <c r="I84" i="3"/>
  <c r="I83" i="3"/>
  <c r="Q81" i="3"/>
  <c r="I79" i="3"/>
  <c r="Q77" i="3"/>
  <c r="K76" i="3"/>
  <c r="S74" i="3"/>
  <c r="I73" i="3"/>
  <c r="S71" i="3"/>
  <c r="K70" i="3"/>
  <c r="I68" i="3"/>
  <c r="S63" i="3"/>
  <c r="K62" i="3"/>
  <c r="K60" i="3"/>
  <c r="Q55" i="3"/>
  <c r="Q54" i="3"/>
  <c r="Q53" i="3"/>
  <c r="S50" i="3"/>
  <c r="Q47" i="3"/>
  <c r="K45" i="3"/>
  <c r="I42" i="3"/>
  <c r="C40" i="3"/>
  <c r="Y36" i="3"/>
  <c r="I32" i="3"/>
  <c r="I26" i="3"/>
  <c r="Y136" i="3"/>
  <c r="Y108" i="3"/>
  <c r="M26" i="3"/>
  <c r="M30" i="3"/>
  <c r="M34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4" i="3"/>
  <c r="M58" i="3"/>
  <c r="E24" i="3"/>
  <c r="M22" i="3"/>
  <c r="U22" i="3"/>
  <c r="U90" i="3"/>
  <c r="U75" i="3"/>
  <c r="U56" i="3"/>
  <c r="U55" i="3"/>
  <c r="M53" i="3"/>
  <c r="M52" i="3"/>
  <c r="E36" i="3"/>
  <c r="M31" i="3"/>
  <c r="E25" i="3"/>
  <c r="E29" i="3"/>
  <c r="E33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4" i="3"/>
  <c r="E58" i="3"/>
  <c r="U103" i="3"/>
  <c r="U107" i="3"/>
  <c r="U111" i="3"/>
  <c r="U115" i="3"/>
  <c r="U119" i="3"/>
  <c r="U123" i="3"/>
  <c r="U127" i="3"/>
  <c r="U131" i="3"/>
  <c r="U135" i="3"/>
  <c r="U139" i="3"/>
  <c r="U105" i="3"/>
  <c r="U110" i="3"/>
  <c r="U116" i="3"/>
  <c r="U121" i="3"/>
  <c r="U126" i="3"/>
  <c r="U132" i="3"/>
  <c r="U137" i="3"/>
  <c r="U27" i="3"/>
  <c r="U31" i="3"/>
  <c r="U35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4" i="3"/>
  <c r="U58" i="3"/>
  <c r="U73" i="3"/>
  <c r="U77" i="3"/>
  <c r="U81" i="3"/>
  <c r="U100" i="3"/>
  <c r="U98" i="3"/>
  <c r="U96" i="3"/>
  <c r="U94" i="3"/>
  <c r="U92" i="3"/>
  <c r="U86" i="3"/>
  <c r="U78" i="3"/>
  <c r="U72" i="3"/>
  <c r="U57" i="3"/>
  <c r="M51" i="3"/>
  <c r="U36" i="3"/>
  <c r="U33" i="3"/>
  <c r="U30" i="3"/>
  <c r="M28" i="3"/>
  <c r="M25" i="3"/>
  <c r="U140" i="3"/>
  <c r="U133" i="3"/>
  <c r="U125" i="3"/>
  <c r="U112" i="3"/>
  <c r="U104" i="3"/>
  <c r="G28" i="3"/>
  <c r="G32" i="3"/>
  <c r="G36" i="3"/>
  <c r="G51" i="3"/>
  <c r="G55" i="3"/>
  <c r="G59" i="3"/>
  <c r="O159" i="3"/>
  <c r="O163" i="3"/>
  <c r="O167" i="3"/>
  <c r="O145" i="3"/>
  <c r="O149" i="3"/>
  <c r="O153" i="3"/>
  <c r="O157" i="3"/>
  <c r="O137" i="3"/>
  <c r="O141" i="3"/>
  <c r="O103" i="3"/>
  <c r="O107" i="3"/>
  <c r="O111" i="3"/>
  <c r="O115" i="3"/>
  <c r="O119" i="3"/>
  <c r="O123" i="3"/>
  <c r="O127" i="3"/>
  <c r="O131" i="3"/>
  <c r="O170" i="3"/>
  <c r="O164" i="3"/>
  <c r="O143" i="3"/>
  <c r="O148" i="3"/>
  <c r="O154" i="3"/>
  <c r="O135" i="3"/>
  <c r="O140" i="3"/>
  <c r="O104" i="3"/>
  <c r="O109" i="3"/>
  <c r="O114" i="3"/>
  <c r="O120" i="3"/>
  <c r="O125" i="3"/>
  <c r="O130" i="3"/>
  <c r="O25" i="3"/>
  <c r="O29" i="3"/>
  <c r="O33" i="3"/>
  <c r="O37" i="3"/>
  <c r="O51" i="3"/>
  <c r="O55" i="3"/>
  <c r="O59" i="3"/>
  <c r="O74" i="3"/>
  <c r="O78" i="3"/>
  <c r="O82" i="3"/>
  <c r="W26" i="3"/>
  <c r="W30" i="3"/>
  <c r="W34" i="3"/>
  <c r="W51" i="3"/>
  <c r="W55" i="3"/>
  <c r="W59" i="3"/>
  <c r="E23" i="3"/>
  <c r="G24" i="3"/>
  <c r="O24" i="3"/>
  <c r="W24" i="3"/>
  <c r="O88" i="3"/>
  <c r="U87" i="3"/>
  <c r="O84" i="3"/>
  <c r="U83" i="3"/>
  <c r="O79" i="3"/>
  <c r="O76" i="3"/>
  <c r="U74" i="3"/>
  <c r="O73" i="3"/>
  <c r="U71" i="3"/>
  <c r="O70" i="3"/>
  <c r="U69" i="3"/>
  <c r="O68" i="3"/>
  <c r="U67" i="3"/>
  <c r="O66" i="3"/>
  <c r="U65" i="3"/>
  <c r="O64" i="3"/>
  <c r="U63" i="3"/>
  <c r="O62" i="3"/>
  <c r="U61" i="3"/>
  <c r="O60" i="3"/>
  <c r="E60" i="3"/>
  <c r="E59" i="3"/>
  <c r="G58" i="3"/>
  <c r="G57" i="3"/>
  <c r="G56" i="3"/>
  <c r="U53" i="3"/>
  <c r="U52" i="3"/>
  <c r="U51" i="3"/>
  <c r="W50" i="3"/>
  <c r="O49" i="3"/>
  <c r="G48" i="3"/>
  <c r="W46" i="3"/>
  <c r="O45" i="3"/>
  <c r="G44" i="3"/>
  <c r="W42" i="3"/>
  <c r="O41" i="3"/>
  <c r="G40" i="3"/>
  <c r="W38" i="3"/>
  <c r="U37" i="3"/>
  <c r="G37" i="3"/>
  <c r="O36" i="3"/>
  <c r="M35" i="3"/>
  <c r="U34" i="3"/>
  <c r="G34" i="3"/>
  <c r="M32" i="3"/>
  <c r="W31" i="3"/>
  <c r="G31" i="3"/>
  <c r="E30" i="3"/>
  <c r="M29" i="3"/>
  <c r="W28" i="3"/>
  <c r="E27" i="3"/>
  <c r="O26" i="3"/>
  <c r="W25" i="3"/>
  <c r="O132" i="3"/>
  <c r="O124" i="3"/>
  <c r="O117" i="3"/>
  <c r="O110" i="3"/>
  <c r="O102" i="3"/>
  <c r="O138" i="3"/>
  <c r="O155" i="3"/>
  <c r="O147" i="3"/>
  <c r="O166" i="3"/>
  <c r="O160" i="3"/>
  <c r="U138" i="3"/>
  <c r="U130" i="3"/>
  <c r="U124" i="3"/>
  <c r="U117" i="3"/>
  <c r="U109" i="3"/>
  <c r="U102" i="3"/>
</calcChain>
</file>

<file path=xl/sharedStrings.xml><?xml version="1.0" encoding="utf-8"?>
<sst xmlns="http://schemas.openxmlformats.org/spreadsheetml/2006/main" count="92" uniqueCount="36">
  <si>
    <t>Označení závodu</t>
  </si>
  <si>
    <t>Název</t>
  </si>
  <si>
    <t>Počet lodí</t>
  </si>
  <si>
    <t>Max. body</t>
  </si>
  <si>
    <t>Koeficient</t>
  </si>
  <si>
    <t>Mistrovství ČR z lodí</t>
  </si>
  <si>
    <t>Lodní liga 1.kolo</t>
  </si>
  <si>
    <t>Lodní liga 2. kolo</t>
  </si>
  <si>
    <t>KOTL</t>
  </si>
  <si>
    <t>Hearty Rise Predator Cup</t>
  </si>
  <si>
    <t>Boat Cup SK</t>
  </si>
  <si>
    <t>Predator Tour (Švédsko)</t>
  </si>
  <si>
    <t>Predator Tour (Nizozemsko)</t>
  </si>
  <si>
    <t>WPC (Nizozemsko)</t>
  </si>
  <si>
    <t>Lure Master Garmin (Nizozemsko)</t>
  </si>
  <si>
    <t>IPCC (Maďarsko)</t>
  </si>
  <si>
    <t>Garmin Fishing Online (Polsko)</t>
  </si>
  <si>
    <t>Seznam bodovaných závodů</t>
  </si>
  <si>
    <t>Výsledky</t>
  </si>
  <si>
    <t>Označení posádky</t>
  </si>
  <si>
    <t>Posádka</t>
  </si>
  <si>
    <t>Umístění</t>
  </si>
  <si>
    <t>Body</t>
  </si>
  <si>
    <t>Body celkem</t>
  </si>
  <si>
    <t>Seznam posádek</t>
  </si>
  <si>
    <t>P. č.</t>
  </si>
  <si>
    <t>Body = (Celkový počet lodí na závodě - umístění dané posádky + 1) 
* koeficient závodu (Max. body / počet lodí na závodě)</t>
  </si>
  <si>
    <t>Příklad bodového ohodnocení jednotlivých závodů</t>
  </si>
  <si>
    <t>může se mírně lišit v závislosti na skutečném počtu účastníků závodů</t>
  </si>
  <si>
    <t>Josef Verner + Roman Kuřil</t>
  </si>
  <si>
    <t>Jan Hubka + Jakub Kolář</t>
  </si>
  <si>
    <t>Jaromír Liška + Jiří Koláček</t>
  </si>
  <si>
    <t>David Koudelka + Tomáš Koudelka</t>
  </si>
  <si>
    <t>František Čáha + Rudolf Stonawski</t>
  </si>
  <si>
    <t>Jiří Král + Martin Grün</t>
  </si>
  <si>
    <t>Jan Šafránek + Teo Dašek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</si>
</sst>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4" borderId="1" xfId="0" applyFill="1" applyBorder="1"/>
    <xf numFmtId="0" fontId="0" fillId="4" borderId="5" xfId="0" applyFill="1" applyBorder="1"/>
    <xf numFmtId="2" fontId="1" fillId="5" borderId="3" xfId="0" applyNumberFormat="1" applyFont="1" applyFill="1" applyBorder="1"/>
    <xf numFmtId="2" fontId="1" fillId="5" borderId="6" xfId="0" applyNumberFormat="1" applyFont="1" applyFill="1" applyBorder="1"/>
    <xf numFmtId="0" fontId="0" fillId="4" borderId="8" xfId="0" applyFill="1" applyBorder="1"/>
    <xf numFmtId="2" fontId="1" fillId="5" borderId="9" xfId="0" applyNumberFormat="1" applyFont="1" applyFill="1" applyBorder="1"/>
    <xf numFmtId="0" fontId="1" fillId="4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/>
    <xf numFmtId="164" fontId="0" fillId="6" borderId="9" xfId="0" applyNumberFormat="1" applyFill="1" applyBorder="1"/>
    <xf numFmtId="0" fontId="0" fillId="6" borderId="2" xfId="0" applyFill="1" applyBorder="1" applyAlignment="1">
      <alignment horizontal="center"/>
    </xf>
    <xf numFmtId="0" fontId="0" fillId="6" borderId="1" xfId="0" applyFill="1" applyBorder="1"/>
    <xf numFmtId="164" fontId="0" fillId="6" borderId="3" xfId="0" applyNumberFormat="1" applyFill="1" applyBorder="1"/>
    <xf numFmtId="0" fontId="0" fillId="6" borderId="4" xfId="0" applyFill="1" applyBorder="1" applyAlignment="1">
      <alignment horizontal="center"/>
    </xf>
    <xf numFmtId="0" fontId="0" fillId="6" borderId="5" xfId="0" applyFill="1" applyBorder="1"/>
    <xf numFmtId="164" fontId="0" fillId="6" borderId="6" xfId="0" applyNumberFormat="1" applyFill="1" applyBorder="1"/>
    <xf numFmtId="0" fontId="0" fillId="2" borderId="0" xfId="0" applyFill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6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0" xfId="0" applyFill="1"/>
    <xf numFmtId="0" fontId="0" fillId="0" borderId="3" xfId="0" applyBorder="1"/>
    <xf numFmtId="0" fontId="0" fillId="0" borderId="6" xfId="0" applyBorder="1"/>
    <xf numFmtId="0" fontId="2" fillId="7" borderId="0" xfId="0" applyFont="1" applyFill="1"/>
    <xf numFmtId="0" fontId="0" fillId="7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2" xfId="0" applyFill="1" applyBorder="1"/>
    <xf numFmtId="2" fontId="0" fillId="8" borderId="26" xfId="0" applyNumberFormat="1" applyFill="1" applyBorder="1"/>
    <xf numFmtId="0" fontId="0" fillId="8" borderId="2" xfId="0" applyFill="1" applyBorder="1"/>
    <xf numFmtId="2" fontId="0" fillId="8" borderId="17" xfId="0" applyNumberFormat="1" applyFill="1" applyBorder="1"/>
    <xf numFmtId="0" fontId="0" fillId="8" borderId="4" xfId="0" applyFill="1" applyBorder="1"/>
    <xf numFmtId="2" fontId="0" fillId="8" borderId="19" xfId="0" applyNumberFormat="1" applyFill="1" applyBorder="1"/>
    <xf numFmtId="2" fontId="0" fillId="8" borderId="3" xfId="0" applyNumberFormat="1" applyFill="1" applyBorder="1"/>
    <xf numFmtId="2" fontId="0" fillId="8" borderId="6" xfId="0" applyNumberFormat="1" applyFill="1" applyBorder="1"/>
    <xf numFmtId="2" fontId="0" fillId="8" borderId="23" xfId="0" applyNumberFormat="1" applyFill="1" applyBorder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1" fillId="3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0" fillId="3" borderId="15" xfId="0" applyFill="1" applyBorder="1"/>
    <xf numFmtId="0" fontId="0" fillId="3" borderId="16" xfId="0" applyFill="1" applyBorder="1"/>
    <xf numFmtId="164" fontId="0" fillId="3" borderId="9" xfId="0" applyNumberFormat="1" applyFill="1" applyBorder="1"/>
    <xf numFmtId="0" fontId="0" fillId="3" borderId="17" xfId="0" applyFill="1" applyBorder="1"/>
    <xf numFmtId="0" fontId="0" fillId="3" borderId="18" xfId="0" applyFill="1" applyBorder="1"/>
    <xf numFmtId="164" fontId="0" fillId="3" borderId="3" xfId="0" applyNumberFormat="1" applyFill="1" applyBorder="1"/>
    <xf numFmtId="0" fontId="0" fillId="3" borderId="19" xfId="0" applyFill="1" applyBorder="1"/>
    <xf numFmtId="0" fontId="0" fillId="3" borderId="20" xfId="0" applyFill="1" applyBorder="1"/>
    <xf numFmtId="164" fontId="0" fillId="3" borderId="6" xfId="0" applyNumberFormat="1" applyFill="1" applyBorder="1"/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2" xfId="0" applyFill="1" applyBorder="1"/>
    <xf numFmtId="2" fontId="0" fillId="3" borderId="26" xfId="0" applyNumberFormat="1" applyFill="1" applyBorder="1"/>
    <xf numFmtId="0" fontId="0" fillId="3" borderId="2" xfId="0" applyFill="1" applyBorder="1"/>
    <xf numFmtId="2" fontId="0" fillId="3" borderId="17" xfId="0" applyNumberFormat="1" applyFill="1" applyBorder="1"/>
    <xf numFmtId="2" fontId="0" fillId="3" borderId="3" xfId="0" applyNumberFormat="1" applyFill="1" applyBorder="1"/>
    <xf numFmtId="0" fontId="0" fillId="3" borderId="4" xfId="0" applyFill="1" applyBorder="1"/>
    <xf numFmtId="2" fontId="0" fillId="3" borderId="19" xfId="0" applyNumberFormat="1" applyFill="1" applyBorder="1"/>
    <xf numFmtId="2" fontId="0" fillId="3" borderId="0" xfId="0" applyNumberFormat="1" applyFill="1"/>
    <xf numFmtId="2" fontId="0" fillId="3" borderId="6" xfId="0" applyNumberFormat="1" applyFill="1" applyBorder="1"/>
    <xf numFmtId="2" fontId="0" fillId="0" borderId="9" xfId="0" applyNumberFormat="1" applyBorder="1"/>
    <xf numFmtId="2" fontId="0" fillId="0" borderId="3" xfId="0" applyNumberFormat="1" applyBorder="1"/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wrapText="1"/>
    </xf>
  </cellXfs>
  <cellStyles count="1">
    <cellStyle name="Normální" xfId="0" builtinId="0"/>
  </cellStyles>
  <dxfs count="4">
    <dxf>
      <font>
        <color theme="4" tint="0.39994506668294322"/>
      </font>
    </dxf>
    <dxf>
      <font>
        <color theme="4" tint="0.3999450666829432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2</xdr:row>
      <xdr:rowOff>123825</xdr:rowOff>
    </xdr:from>
    <xdr:to>
      <xdr:col>10</xdr:col>
      <xdr:colOff>590550</xdr:colOff>
      <xdr:row>7</xdr:row>
      <xdr:rowOff>114300</xdr:rowOff>
    </xdr:to>
    <xdr:sp macro="" textlink="">
      <xdr:nvSpPr>
        <xdr:cNvPr id="2" name="Řečová bublina: obdélníkový bublinový popisek se zakulacenými rohy 1">
          <a:extLst>
            <a:ext uri="{FF2B5EF4-FFF2-40B4-BE49-F238E27FC236}">
              <a16:creationId xmlns:a16="http://schemas.microsoft.com/office/drawing/2014/main" id="{07251C2D-4923-6A32-D008-2D61C67DC529}"/>
            </a:ext>
          </a:extLst>
        </xdr:cNvPr>
        <xdr:cNvSpPr/>
      </xdr:nvSpPr>
      <xdr:spPr>
        <a:xfrm>
          <a:off x="9810749" y="571500"/>
          <a:ext cx="1695451" cy="1114425"/>
        </a:xfrm>
        <a:prstGeom prst="wedgeRoundRectCallout">
          <a:avLst>
            <a:gd name="adj1" fmla="val -73257"/>
            <a:gd name="adj2" fmla="val -36073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cs-CZ" sz="1200" b="1"/>
            <a:t>Maximální počet bodů</a:t>
          </a:r>
          <a:r>
            <a:rPr lang="cs-CZ" sz="1200" b="1" baseline="0"/>
            <a:t> / počet lodí (počet lodí bude aktualizován podle skutečnosti)</a:t>
          </a:r>
          <a:endParaRPr lang="cs-CZ" sz="1200" b="1"/>
        </a:p>
      </xdr:txBody>
    </xdr:sp>
    <xdr:clientData/>
  </xdr:twoCellAnchor>
  <xdr:twoCellAnchor>
    <xdr:from>
      <xdr:col>7</xdr:col>
      <xdr:colOff>171450</xdr:colOff>
      <xdr:row>17</xdr:row>
      <xdr:rowOff>152400</xdr:rowOff>
    </xdr:from>
    <xdr:to>
      <xdr:col>10</xdr:col>
      <xdr:colOff>333375</xdr:colOff>
      <xdr:row>21</xdr:row>
      <xdr:rowOff>123825</xdr:rowOff>
    </xdr:to>
    <xdr:sp macro="" textlink="">
      <xdr:nvSpPr>
        <xdr:cNvPr id="3" name="Řečová bublina: obdélníkový bublinový popisek se zakulacenými rohy 2">
          <a:extLst>
            <a:ext uri="{FF2B5EF4-FFF2-40B4-BE49-F238E27FC236}">
              <a16:creationId xmlns:a16="http://schemas.microsoft.com/office/drawing/2014/main" id="{543C4375-9867-453A-A589-1A0775F1AD09}"/>
            </a:ext>
          </a:extLst>
        </xdr:cNvPr>
        <xdr:cNvSpPr/>
      </xdr:nvSpPr>
      <xdr:spPr>
        <a:xfrm>
          <a:off x="7867650" y="3781425"/>
          <a:ext cx="2009775" cy="942975"/>
        </a:xfrm>
        <a:prstGeom prst="wedgeRoundRectCallout">
          <a:avLst>
            <a:gd name="adj1" fmla="val -63591"/>
            <a:gd name="adj2" fmla="val -29793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cs-CZ" sz="1200" b="1"/>
            <a:t>(Celkový</a:t>
          </a:r>
          <a:r>
            <a:rPr lang="cs-CZ" sz="1200" b="1" baseline="0"/>
            <a:t> počet lodí na závodě - umístění dané posádky + 1) </a:t>
          </a:r>
          <a:br>
            <a:rPr lang="cs-CZ" sz="1200" b="1" baseline="0"/>
          </a:br>
          <a:r>
            <a:rPr lang="cs-CZ" sz="1200" b="1" baseline="0"/>
            <a:t>* koeficient závodu</a:t>
          </a:r>
          <a:endParaRPr lang="cs-CZ" sz="1200" b="1"/>
        </a:p>
      </xdr:txBody>
    </xdr:sp>
    <xdr:clientData/>
  </xdr:twoCellAnchor>
  <xdr:twoCellAnchor editAs="oneCell">
    <xdr:from>
      <xdr:col>0</xdr:col>
      <xdr:colOff>352425</xdr:colOff>
      <xdr:row>1</xdr:row>
      <xdr:rowOff>0</xdr:rowOff>
    </xdr:from>
    <xdr:to>
      <xdr:col>2</xdr:col>
      <xdr:colOff>2009775</xdr:colOff>
      <xdr:row>14</xdr:row>
      <xdr:rowOff>142875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6B7292-DAC0-760B-F8C8-C04F32BA3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90500"/>
          <a:ext cx="2914650" cy="291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C9" sqref="C9"/>
    </sheetView>
  </sheetViews>
  <sheetFormatPr defaultColWidth="8.85546875" defaultRowHeight="15" x14ac:dyDescent="0.25"/>
  <cols>
    <col min="1" max="1" width="10.7109375" style="50" customWidth="1"/>
    <col min="2" max="2" width="32.7109375" style="50" customWidth="1"/>
    <col min="3" max="3" width="15.28515625" style="50" customWidth="1"/>
    <col min="4" max="16384" width="8.85546875" style="50"/>
  </cols>
  <sheetData>
    <row r="1" spans="1:3" ht="21.75" thickBot="1" x14ac:dyDescent="0.4">
      <c r="A1" s="53" t="s">
        <v>24</v>
      </c>
    </row>
    <row r="2" spans="1:3" ht="39" customHeight="1" thickBot="1" x14ac:dyDescent="0.3">
      <c r="A2" s="18" t="s">
        <v>19</v>
      </c>
      <c r="B2" s="19" t="s">
        <v>20</v>
      </c>
      <c r="C2" s="20" t="s">
        <v>23</v>
      </c>
    </row>
    <row r="3" spans="1:3" ht="15.75" thickTop="1" x14ac:dyDescent="0.25">
      <c r="A3" s="16">
        <v>1</v>
      </c>
      <c r="B3" s="17" t="s">
        <v>29</v>
      </c>
      <c r="C3" s="96">
        <v>77.852348993288587</v>
      </c>
    </row>
    <row r="4" spans="1:3" x14ac:dyDescent="0.25">
      <c r="A4" s="12">
        <v>2</v>
      </c>
      <c r="B4" s="13" t="s">
        <v>30</v>
      </c>
      <c r="C4" s="97">
        <v>70.335570469798654</v>
      </c>
    </row>
    <row r="5" spans="1:3" x14ac:dyDescent="0.25">
      <c r="A5" s="12">
        <v>3</v>
      </c>
      <c r="B5" s="13" t="s">
        <v>35</v>
      </c>
      <c r="C5" s="97">
        <v>62.818791946308728</v>
      </c>
    </row>
    <row r="6" spans="1:3" x14ac:dyDescent="0.25">
      <c r="A6" s="12">
        <v>4</v>
      </c>
      <c r="B6" s="13" t="s">
        <v>31</v>
      </c>
      <c r="C6" s="97">
        <v>53.154362416107382</v>
      </c>
    </row>
    <row r="7" spans="1:3" x14ac:dyDescent="0.25">
      <c r="A7" s="12">
        <v>5</v>
      </c>
      <c r="B7" s="13" t="s">
        <v>34</v>
      </c>
      <c r="C7" s="97">
        <v>40.268456375838923</v>
      </c>
    </row>
    <row r="8" spans="1:3" x14ac:dyDescent="0.25">
      <c r="A8" s="12">
        <v>6</v>
      </c>
      <c r="B8" s="13" t="s">
        <v>32</v>
      </c>
      <c r="C8" s="97">
        <v>32.214765100671144</v>
      </c>
    </row>
    <row r="9" spans="1:3" x14ac:dyDescent="0.25">
      <c r="A9" s="12">
        <v>7</v>
      </c>
      <c r="B9" s="13" t="s">
        <v>33</v>
      </c>
      <c r="C9" s="97">
        <v>24.161073825503355</v>
      </c>
    </row>
    <row r="10" spans="1:3" x14ac:dyDescent="0.25">
      <c r="A10" s="12"/>
      <c r="B10" s="13"/>
      <c r="C10" s="51"/>
    </row>
    <row r="11" spans="1:3" x14ac:dyDescent="0.25">
      <c r="A11" s="12"/>
      <c r="B11" s="13"/>
      <c r="C11" s="51"/>
    </row>
    <row r="12" spans="1:3" x14ac:dyDescent="0.25">
      <c r="A12" s="12"/>
      <c r="B12" s="13"/>
      <c r="C12" s="51"/>
    </row>
    <row r="13" spans="1:3" x14ac:dyDescent="0.25">
      <c r="A13" s="12"/>
      <c r="B13" s="13"/>
      <c r="C13" s="51"/>
    </row>
    <row r="14" spans="1:3" x14ac:dyDescent="0.25">
      <c r="A14" s="12"/>
      <c r="B14" s="13"/>
      <c r="C14" s="51"/>
    </row>
    <row r="15" spans="1:3" x14ac:dyDescent="0.25">
      <c r="A15" s="12"/>
      <c r="B15" s="13"/>
      <c r="C15" s="51"/>
    </row>
    <row r="16" spans="1:3" x14ac:dyDescent="0.25">
      <c r="A16" s="12"/>
      <c r="B16" s="13"/>
      <c r="C16" s="51"/>
    </row>
    <row r="17" spans="1:3" x14ac:dyDescent="0.25">
      <c r="A17" s="12"/>
      <c r="B17" s="13"/>
      <c r="C17" s="51"/>
    </row>
    <row r="18" spans="1:3" x14ac:dyDescent="0.25">
      <c r="A18" s="12"/>
      <c r="B18" s="13"/>
      <c r="C18" s="51"/>
    </row>
    <row r="19" spans="1:3" x14ac:dyDescent="0.25">
      <c r="A19" s="12"/>
      <c r="B19" s="13"/>
      <c r="C19" s="51"/>
    </row>
    <row r="20" spans="1:3" x14ac:dyDescent="0.25">
      <c r="A20" s="12"/>
      <c r="B20" s="13"/>
      <c r="C20" s="51"/>
    </row>
    <row r="21" spans="1:3" x14ac:dyDescent="0.25">
      <c r="A21" s="12"/>
      <c r="B21" s="13"/>
      <c r="C21" s="51"/>
    </row>
    <row r="22" spans="1:3" x14ac:dyDescent="0.25">
      <c r="A22" s="12"/>
      <c r="B22" s="13"/>
      <c r="C22" s="51"/>
    </row>
    <row r="23" spans="1:3" x14ac:dyDescent="0.25">
      <c r="A23" s="12"/>
      <c r="B23" s="13"/>
      <c r="C23" s="51"/>
    </row>
    <row r="24" spans="1:3" x14ac:dyDescent="0.25">
      <c r="A24" s="12"/>
      <c r="B24" s="13"/>
      <c r="C24" s="51"/>
    </row>
    <row r="25" spans="1:3" x14ac:dyDescent="0.25">
      <c r="A25" s="12"/>
      <c r="B25" s="13"/>
      <c r="C25" s="51"/>
    </row>
    <row r="26" spans="1:3" x14ac:dyDescent="0.25">
      <c r="A26" s="12"/>
      <c r="B26" s="13"/>
      <c r="C26" s="51"/>
    </row>
    <row r="27" spans="1:3" x14ac:dyDescent="0.25">
      <c r="A27" s="12"/>
      <c r="B27" s="13"/>
      <c r="C27" s="51"/>
    </row>
    <row r="28" spans="1:3" ht="15.75" thickBot="1" x14ac:dyDescent="0.3">
      <c r="A28" s="14"/>
      <c r="B28" s="15"/>
      <c r="C28" s="52"/>
    </row>
    <row r="29" spans="1:3" x14ac:dyDescent="0.25">
      <c r="A29" s="54"/>
    </row>
    <row r="30" spans="1:3" x14ac:dyDescent="0.25">
      <c r="A30" s="54"/>
    </row>
    <row r="31" spans="1:3" x14ac:dyDescent="0.25">
      <c r="A31" s="54"/>
    </row>
    <row r="32" spans="1:3" x14ac:dyDescent="0.25">
      <c r="A32" s="54"/>
    </row>
    <row r="33" spans="1:1" x14ac:dyDescent="0.25">
      <c r="A33" s="54"/>
    </row>
    <row r="34" spans="1:1" x14ac:dyDescent="0.25">
      <c r="A34" s="5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0"/>
  <sheetViews>
    <sheetView topLeftCell="A8" workbookViewId="0">
      <selection activeCell="G21" sqref="G21"/>
    </sheetView>
  </sheetViews>
  <sheetFormatPr defaultColWidth="8.85546875" defaultRowHeight="15" x14ac:dyDescent="0.25"/>
  <cols>
    <col min="1" max="1" width="8.85546875" style="1"/>
    <col min="2" max="2" width="10" style="32" customWidth="1"/>
    <col min="3" max="3" width="36.85546875" style="1" customWidth="1"/>
    <col min="4" max="4" width="9.85546875" style="32" customWidth="1"/>
    <col min="5" max="5" width="30.85546875" style="1" customWidth="1"/>
    <col min="6" max="6" width="9.28515625" style="32" customWidth="1"/>
    <col min="7" max="7" width="9.7109375" style="1" customWidth="1"/>
    <col min="8" max="8" width="10" style="1" customWidth="1"/>
    <col min="9" max="16384" width="8.85546875" style="1"/>
  </cols>
  <sheetData>
    <row r="2" spans="4:8" ht="21.75" thickBot="1" x14ac:dyDescent="0.4">
      <c r="D2" s="55" t="s">
        <v>17</v>
      </c>
    </row>
    <row r="3" spans="4:8" ht="30.75" thickBot="1" x14ac:dyDescent="0.3">
      <c r="D3" s="37" t="s">
        <v>0</v>
      </c>
      <c r="E3" s="21" t="s">
        <v>1</v>
      </c>
      <c r="F3" s="42" t="s">
        <v>2</v>
      </c>
      <c r="G3" s="21" t="s">
        <v>3</v>
      </c>
      <c r="H3" s="22" t="s">
        <v>4</v>
      </c>
    </row>
    <row r="4" spans="4:8" ht="15.75" thickTop="1" x14ac:dyDescent="0.25">
      <c r="D4" s="23">
        <v>1</v>
      </c>
      <c r="E4" s="24" t="s">
        <v>5</v>
      </c>
      <c r="F4" s="43">
        <v>30</v>
      </c>
      <c r="G4" s="47">
        <v>120</v>
      </c>
      <c r="H4" s="25">
        <f>G4/F4</f>
        <v>4</v>
      </c>
    </row>
    <row r="5" spans="4:8" x14ac:dyDescent="0.25">
      <c r="D5" s="26">
        <v>2</v>
      </c>
      <c r="E5" s="27" t="s">
        <v>6</v>
      </c>
      <c r="F5" s="44">
        <v>40</v>
      </c>
      <c r="G5" s="48">
        <v>80</v>
      </c>
      <c r="H5" s="28">
        <f t="shared" ref="H5:H13" si="0">G5/F5</f>
        <v>2</v>
      </c>
    </row>
    <row r="6" spans="4:8" x14ac:dyDescent="0.25">
      <c r="D6" s="26">
        <v>3</v>
      </c>
      <c r="E6" s="27" t="s">
        <v>7</v>
      </c>
      <c r="F6" s="44">
        <v>40</v>
      </c>
      <c r="G6" s="48">
        <v>80</v>
      </c>
      <c r="H6" s="28">
        <f t="shared" si="0"/>
        <v>2</v>
      </c>
    </row>
    <row r="7" spans="4:8" x14ac:dyDescent="0.25">
      <c r="D7" s="26">
        <v>4</v>
      </c>
      <c r="E7" s="27" t="s">
        <v>8</v>
      </c>
      <c r="F7" s="44">
        <v>80</v>
      </c>
      <c r="G7" s="48">
        <v>80</v>
      </c>
      <c r="H7" s="28">
        <f t="shared" si="0"/>
        <v>1</v>
      </c>
    </row>
    <row r="8" spans="4:8" x14ac:dyDescent="0.25">
      <c r="D8" s="26">
        <v>5</v>
      </c>
      <c r="E8" s="27" t="s">
        <v>9</v>
      </c>
      <c r="F8" s="44">
        <v>80</v>
      </c>
      <c r="G8" s="48">
        <v>80</v>
      </c>
      <c r="H8" s="28">
        <f t="shared" si="0"/>
        <v>1</v>
      </c>
    </row>
    <row r="9" spans="4:8" x14ac:dyDescent="0.25">
      <c r="D9" s="26">
        <v>6</v>
      </c>
      <c r="E9" s="27" t="s">
        <v>10</v>
      </c>
      <c r="F9" s="44">
        <v>40</v>
      </c>
      <c r="G9" s="48">
        <v>80</v>
      </c>
      <c r="H9" s="28">
        <f t="shared" si="0"/>
        <v>2</v>
      </c>
    </row>
    <row r="10" spans="4:8" x14ac:dyDescent="0.25">
      <c r="D10" s="26">
        <v>7</v>
      </c>
      <c r="E10" s="27" t="s">
        <v>12</v>
      </c>
      <c r="F10" s="44">
        <v>149</v>
      </c>
      <c r="G10" s="48">
        <v>80</v>
      </c>
      <c r="H10" s="28">
        <f t="shared" si="0"/>
        <v>0.53691275167785235</v>
      </c>
    </row>
    <row r="11" spans="4:8" x14ac:dyDescent="0.25">
      <c r="D11" s="26">
        <v>8</v>
      </c>
      <c r="E11" s="27" t="s">
        <v>11</v>
      </c>
      <c r="F11" s="44">
        <v>70</v>
      </c>
      <c r="G11" s="48">
        <v>80</v>
      </c>
      <c r="H11" s="28">
        <f t="shared" si="0"/>
        <v>1.1428571428571428</v>
      </c>
    </row>
    <row r="12" spans="4:8" x14ac:dyDescent="0.25">
      <c r="D12" s="26">
        <v>9</v>
      </c>
      <c r="E12" s="27" t="s">
        <v>13</v>
      </c>
      <c r="F12" s="44">
        <v>96</v>
      </c>
      <c r="G12" s="48">
        <v>80</v>
      </c>
      <c r="H12" s="28">
        <f t="shared" si="0"/>
        <v>0.83333333333333337</v>
      </c>
    </row>
    <row r="13" spans="4:8" x14ac:dyDescent="0.25">
      <c r="D13" s="26">
        <v>10</v>
      </c>
      <c r="E13" s="27" t="s">
        <v>14</v>
      </c>
      <c r="F13" s="44">
        <v>120</v>
      </c>
      <c r="G13" s="48">
        <v>80</v>
      </c>
      <c r="H13" s="28">
        <f t="shared" si="0"/>
        <v>0.66666666666666663</v>
      </c>
    </row>
    <row r="14" spans="4:8" x14ac:dyDescent="0.25">
      <c r="D14" s="26">
        <v>11</v>
      </c>
      <c r="E14" s="27" t="s">
        <v>15</v>
      </c>
      <c r="F14" s="44">
        <v>50</v>
      </c>
      <c r="G14" s="48">
        <v>80</v>
      </c>
      <c r="H14" s="28">
        <f t="shared" ref="H14:H15" si="1">G14/F14</f>
        <v>1.6</v>
      </c>
    </row>
    <row r="15" spans="4:8" ht="15.75" thickBot="1" x14ac:dyDescent="0.3">
      <c r="D15" s="29">
        <v>12</v>
      </c>
      <c r="E15" s="30" t="s">
        <v>16</v>
      </c>
      <c r="F15" s="45">
        <v>130</v>
      </c>
      <c r="G15" s="49">
        <v>80</v>
      </c>
      <c r="H15" s="31">
        <f t="shared" si="1"/>
        <v>0.61538461538461542</v>
      </c>
    </row>
    <row r="17" spans="2:8" ht="21.75" thickBot="1" x14ac:dyDescent="0.4">
      <c r="C17" s="2" t="s">
        <v>18</v>
      </c>
    </row>
    <row r="18" spans="2:8" ht="30.75" thickBot="1" x14ac:dyDescent="0.3">
      <c r="B18" s="33" t="s">
        <v>19</v>
      </c>
      <c r="C18" s="10" t="s">
        <v>20</v>
      </c>
      <c r="D18" s="38" t="s">
        <v>0</v>
      </c>
      <c r="E18" s="10" t="s">
        <v>1</v>
      </c>
      <c r="F18" s="46" t="s">
        <v>21</v>
      </c>
      <c r="G18" s="11" t="s">
        <v>22</v>
      </c>
      <c r="H18" s="3"/>
    </row>
    <row r="19" spans="2:8" ht="15.75" thickTop="1" x14ac:dyDescent="0.25">
      <c r="B19" s="34">
        <v>1</v>
      </c>
      <c r="C19" s="8" t="str">
        <f>VLOOKUP(B19,Posádky!$A$3:$B$70,2,FALSE)</f>
        <v>Josef Verner + Roman Kuřil</v>
      </c>
      <c r="D19" s="39">
        <v>7</v>
      </c>
      <c r="E19" s="8" t="str">
        <f t="shared" ref="E19:E50" si="2">VLOOKUP(D19,$D$4:$H$15,2,FALSE)</f>
        <v>Predator Tour (Nizozemsko)</v>
      </c>
      <c r="F19" s="39">
        <v>5</v>
      </c>
      <c r="G19" s="9">
        <f t="shared" ref="G19:G50" si="3">((VLOOKUP(D19,$D$4:$H$15,3,FALSE))-F19+1)*(VLOOKUP(D19,$D$4:$H$15,5,FALSE))</f>
        <v>77.852348993288587</v>
      </c>
    </row>
    <row r="20" spans="2:8" x14ac:dyDescent="0.25">
      <c r="B20" s="35">
        <v>2</v>
      </c>
      <c r="C20" s="8" t="str">
        <f>VLOOKUP(B20,Posádky!$A$3:$B$70,2,FALSE)</f>
        <v>Jan Hubka + Jakub Kolář</v>
      </c>
      <c r="D20" s="40">
        <v>7</v>
      </c>
      <c r="E20" s="4" t="str">
        <f t="shared" si="2"/>
        <v>Predator Tour (Nizozemsko)</v>
      </c>
      <c r="F20" s="40">
        <v>19</v>
      </c>
      <c r="G20" s="6">
        <f t="shared" si="3"/>
        <v>70.335570469798654</v>
      </c>
    </row>
    <row r="21" spans="2:8" x14ac:dyDescent="0.25">
      <c r="B21" s="35">
        <v>3</v>
      </c>
      <c r="C21" s="8" t="str">
        <f>VLOOKUP(B21,Posádky!$A$3:$B$70,2,FALSE)</f>
        <v>Jan Šafránek + Teo Dašek</v>
      </c>
      <c r="D21" s="40">
        <v>7</v>
      </c>
      <c r="E21" s="4" t="str">
        <f t="shared" si="2"/>
        <v>Predator Tour (Nizozemsko)</v>
      </c>
      <c r="F21" s="40">
        <v>33</v>
      </c>
      <c r="G21" s="6">
        <f>((VLOOKUP(D21,$D$4:$H$15,3,FALSE))-F21+1)*(VLOOKUP(D21,$D$4:$H$15,5,FALSE))</f>
        <v>62.818791946308728</v>
      </c>
    </row>
    <row r="22" spans="2:8" x14ac:dyDescent="0.25">
      <c r="B22" s="35">
        <v>4</v>
      </c>
      <c r="C22" s="8" t="str">
        <f>VLOOKUP(B22,Posádky!$A$3:$B$70,2,FALSE)</f>
        <v>Jaromír Liška + Jiří Koláček</v>
      </c>
      <c r="D22" s="40">
        <v>7</v>
      </c>
      <c r="E22" s="4" t="str">
        <f t="shared" si="2"/>
        <v>Predator Tour (Nizozemsko)</v>
      </c>
      <c r="F22" s="40">
        <v>51</v>
      </c>
      <c r="G22" s="6">
        <f>((VLOOKUP(D22,$D$4:$H$15,3,FALSE))-F22+1)*(VLOOKUP(D22,$D$4:$H$15,5,FALSE))</f>
        <v>53.154362416107382</v>
      </c>
    </row>
    <row r="23" spans="2:8" x14ac:dyDescent="0.25">
      <c r="B23" s="35">
        <v>5</v>
      </c>
      <c r="C23" s="8" t="str">
        <f>VLOOKUP(B23,Posádky!$A$3:$B$70,2,FALSE)</f>
        <v>Jiří Král + Martin Grün</v>
      </c>
      <c r="D23" s="40">
        <v>7</v>
      </c>
      <c r="E23" s="4" t="str">
        <f t="shared" si="2"/>
        <v>Predator Tour (Nizozemsko)</v>
      </c>
      <c r="F23" s="40">
        <v>75</v>
      </c>
      <c r="G23" s="6">
        <f>((VLOOKUP(D23,$D$4:$H$15,3,FALSE))-F23+1)*(VLOOKUP(D23,$D$4:$H$15,5,FALSE))</f>
        <v>40.268456375838923</v>
      </c>
    </row>
    <row r="24" spans="2:8" x14ac:dyDescent="0.25">
      <c r="B24" s="35">
        <v>6</v>
      </c>
      <c r="C24" s="8" t="str">
        <f>VLOOKUP(B24,Posádky!$A$3:$B$70,2,FALSE)</f>
        <v>David Koudelka + Tomáš Koudelka</v>
      </c>
      <c r="D24" s="40">
        <v>7</v>
      </c>
      <c r="E24" s="4" t="str">
        <f t="shared" si="2"/>
        <v>Predator Tour (Nizozemsko)</v>
      </c>
      <c r="F24" s="40">
        <v>90</v>
      </c>
      <c r="G24" s="6">
        <f>((VLOOKUP(D24,$D$4:$H$15,3,FALSE))-F24+1)*(VLOOKUP(D24,$D$4:$H$15,5,FALSE))</f>
        <v>32.214765100671144</v>
      </c>
    </row>
    <row r="25" spans="2:8" x14ac:dyDescent="0.25">
      <c r="B25" s="35">
        <v>7</v>
      </c>
      <c r="C25" s="8" t="str">
        <f>VLOOKUP(B25,Posádky!$A$3:$B$70,2,FALSE)</f>
        <v>František Čáha + Rudolf Stonawski</v>
      </c>
      <c r="D25" s="40">
        <v>7</v>
      </c>
      <c r="E25" s="4" t="str">
        <f t="shared" si="2"/>
        <v>Predator Tour (Nizozemsko)</v>
      </c>
      <c r="F25" s="40">
        <v>105</v>
      </c>
      <c r="G25" s="6">
        <f>((VLOOKUP(D25,$D$4:$H$15,3,FALSE))-F25+1)*(VLOOKUP(D25,$D$4:$H$15,5,FALSE))</f>
        <v>24.161073825503355</v>
      </c>
    </row>
    <row r="26" spans="2:8" x14ac:dyDescent="0.25">
      <c r="B26" s="35"/>
      <c r="C26" s="8" t="e">
        <f>VLOOKUP(B26,Posádky!$A$3:$B$70,2,FALSE)</f>
        <v>#N/A</v>
      </c>
      <c r="D26" s="40"/>
      <c r="E26" s="4" t="e">
        <f t="shared" si="2"/>
        <v>#N/A</v>
      </c>
      <c r="F26" s="40"/>
      <c r="G26" s="6" t="e">
        <f t="shared" si="3"/>
        <v>#N/A</v>
      </c>
    </row>
    <row r="27" spans="2:8" x14ac:dyDescent="0.25">
      <c r="B27" s="35"/>
      <c r="C27" s="8" t="e">
        <f>VLOOKUP(B27,Posádky!$A$3:$B$70,2,FALSE)</f>
        <v>#N/A</v>
      </c>
      <c r="D27" s="40"/>
      <c r="E27" s="4" t="e">
        <f t="shared" si="2"/>
        <v>#N/A</v>
      </c>
      <c r="F27" s="40"/>
      <c r="G27" s="6" t="e">
        <f t="shared" si="3"/>
        <v>#N/A</v>
      </c>
    </row>
    <row r="28" spans="2:8" x14ac:dyDescent="0.25">
      <c r="B28" s="35"/>
      <c r="C28" s="8" t="e">
        <f>VLOOKUP(B28,Posádky!$A$3:$B$70,2,FALSE)</f>
        <v>#N/A</v>
      </c>
      <c r="D28" s="40"/>
      <c r="E28" s="4" t="e">
        <f t="shared" si="2"/>
        <v>#N/A</v>
      </c>
      <c r="F28" s="40"/>
      <c r="G28" s="6" t="e">
        <f t="shared" si="3"/>
        <v>#N/A</v>
      </c>
    </row>
    <row r="29" spans="2:8" x14ac:dyDescent="0.25">
      <c r="B29" s="35"/>
      <c r="C29" s="8" t="e">
        <f>VLOOKUP(B29,Posádky!$A$3:$B$70,2,FALSE)</f>
        <v>#N/A</v>
      </c>
      <c r="D29" s="40"/>
      <c r="E29" s="4" t="e">
        <f t="shared" si="2"/>
        <v>#N/A</v>
      </c>
      <c r="F29" s="40"/>
      <c r="G29" s="6" t="e">
        <f t="shared" si="3"/>
        <v>#N/A</v>
      </c>
    </row>
    <row r="30" spans="2:8" x14ac:dyDescent="0.25">
      <c r="B30" s="35"/>
      <c r="C30" s="8" t="e">
        <f>VLOOKUP(B30,Posádky!$A$3:$B$70,2,FALSE)</f>
        <v>#N/A</v>
      </c>
      <c r="D30" s="40"/>
      <c r="E30" s="4" t="e">
        <f t="shared" si="2"/>
        <v>#N/A</v>
      </c>
      <c r="F30" s="40"/>
      <c r="G30" s="6" t="e">
        <f t="shared" si="3"/>
        <v>#N/A</v>
      </c>
    </row>
    <row r="31" spans="2:8" x14ac:dyDescent="0.25">
      <c r="B31" s="35"/>
      <c r="C31" s="8" t="e">
        <f>VLOOKUP(B31,Posádky!$A$3:$B$70,2,FALSE)</f>
        <v>#N/A</v>
      </c>
      <c r="D31" s="40"/>
      <c r="E31" s="4" t="e">
        <f t="shared" si="2"/>
        <v>#N/A</v>
      </c>
      <c r="F31" s="40"/>
      <c r="G31" s="6" t="e">
        <f t="shared" si="3"/>
        <v>#N/A</v>
      </c>
    </row>
    <row r="32" spans="2:8" x14ac:dyDescent="0.25">
      <c r="B32" s="35"/>
      <c r="C32" s="8" t="e">
        <f>VLOOKUP(B32,Posádky!$A$3:$B$70,2,FALSE)</f>
        <v>#N/A</v>
      </c>
      <c r="D32" s="40"/>
      <c r="E32" s="4" t="e">
        <f t="shared" si="2"/>
        <v>#N/A</v>
      </c>
      <c r="F32" s="40"/>
      <c r="G32" s="6" t="e">
        <f t="shared" si="3"/>
        <v>#N/A</v>
      </c>
    </row>
    <row r="33" spans="2:7" x14ac:dyDescent="0.25">
      <c r="B33" s="35"/>
      <c r="C33" s="8" t="e">
        <f>VLOOKUP(B33,Posádky!$A$3:$B$70,2,FALSE)</f>
        <v>#N/A</v>
      </c>
      <c r="D33" s="40"/>
      <c r="E33" s="4" t="e">
        <f t="shared" si="2"/>
        <v>#N/A</v>
      </c>
      <c r="F33" s="40"/>
      <c r="G33" s="6" t="e">
        <f t="shared" si="3"/>
        <v>#N/A</v>
      </c>
    </row>
    <row r="34" spans="2:7" x14ac:dyDescent="0.25">
      <c r="B34" s="35"/>
      <c r="C34" s="8" t="e">
        <f>VLOOKUP(B34,Posádky!$A$3:$B$70,2,FALSE)</f>
        <v>#N/A</v>
      </c>
      <c r="D34" s="40"/>
      <c r="E34" s="4" t="e">
        <f t="shared" si="2"/>
        <v>#N/A</v>
      </c>
      <c r="F34" s="40"/>
      <c r="G34" s="6" t="e">
        <f t="shared" si="3"/>
        <v>#N/A</v>
      </c>
    </row>
    <row r="35" spans="2:7" x14ac:dyDescent="0.25">
      <c r="B35" s="35"/>
      <c r="C35" s="8" t="e">
        <f>VLOOKUP(B35,Posádky!$A$3:$B$70,2,FALSE)</f>
        <v>#N/A</v>
      </c>
      <c r="D35" s="40"/>
      <c r="E35" s="4" t="e">
        <f t="shared" si="2"/>
        <v>#N/A</v>
      </c>
      <c r="F35" s="40"/>
      <c r="G35" s="6" t="e">
        <f t="shared" si="3"/>
        <v>#N/A</v>
      </c>
    </row>
    <row r="36" spans="2:7" x14ac:dyDescent="0.25">
      <c r="B36" s="35"/>
      <c r="C36" s="8" t="e">
        <f>VLOOKUP(B36,Posádky!$A$3:$B$70,2,FALSE)</f>
        <v>#N/A</v>
      </c>
      <c r="D36" s="40"/>
      <c r="E36" s="4" t="e">
        <f t="shared" si="2"/>
        <v>#N/A</v>
      </c>
      <c r="F36" s="40"/>
      <c r="G36" s="6" t="e">
        <f t="shared" si="3"/>
        <v>#N/A</v>
      </c>
    </row>
    <row r="37" spans="2:7" x14ac:dyDescent="0.25">
      <c r="B37" s="35"/>
      <c r="C37" s="8" t="e">
        <f>VLOOKUP(B37,Posádky!$A$3:$B$70,2,FALSE)</f>
        <v>#N/A</v>
      </c>
      <c r="D37" s="40"/>
      <c r="E37" s="4" t="e">
        <f t="shared" si="2"/>
        <v>#N/A</v>
      </c>
      <c r="F37" s="40"/>
      <c r="G37" s="6" t="e">
        <f t="shared" si="3"/>
        <v>#N/A</v>
      </c>
    </row>
    <row r="38" spans="2:7" x14ac:dyDescent="0.25">
      <c r="B38" s="35"/>
      <c r="C38" s="8" t="e">
        <f>VLOOKUP(B38,Posádky!$A$3:$B$70,2,FALSE)</f>
        <v>#N/A</v>
      </c>
      <c r="D38" s="40"/>
      <c r="E38" s="4" t="e">
        <f t="shared" si="2"/>
        <v>#N/A</v>
      </c>
      <c r="F38" s="40"/>
      <c r="G38" s="6" t="e">
        <f t="shared" si="3"/>
        <v>#N/A</v>
      </c>
    </row>
    <row r="39" spans="2:7" x14ac:dyDescent="0.25">
      <c r="B39" s="35"/>
      <c r="C39" s="8" t="e">
        <f>VLOOKUP(B39,Posádky!$A$3:$B$70,2,FALSE)</f>
        <v>#N/A</v>
      </c>
      <c r="D39" s="40"/>
      <c r="E39" s="4" t="e">
        <f t="shared" si="2"/>
        <v>#N/A</v>
      </c>
      <c r="F39" s="40"/>
      <c r="G39" s="6" t="e">
        <f t="shared" si="3"/>
        <v>#N/A</v>
      </c>
    </row>
    <row r="40" spans="2:7" x14ac:dyDescent="0.25">
      <c r="B40" s="35"/>
      <c r="C40" s="8" t="e">
        <f>VLOOKUP(B40,Posádky!$A$3:$B$70,2,FALSE)</f>
        <v>#N/A</v>
      </c>
      <c r="D40" s="40"/>
      <c r="E40" s="4" t="e">
        <f t="shared" si="2"/>
        <v>#N/A</v>
      </c>
      <c r="F40" s="40"/>
      <c r="G40" s="6" t="e">
        <f t="shared" si="3"/>
        <v>#N/A</v>
      </c>
    </row>
    <row r="41" spans="2:7" x14ac:dyDescent="0.25">
      <c r="B41" s="35"/>
      <c r="C41" s="8" t="e">
        <f>VLOOKUP(B41,Posádky!$A$3:$B$70,2,FALSE)</f>
        <v>#N/A</v>
      </c>
      <c r="D41" s="40"/>
      <c r="E41" s="4" t="e">
        <f t="shared" si="2"/>
        <v>#N/A</v>
      </c>
      <c r="F41" s="40"/>
      <c r="G41" s="6" t="e">
        <f t="shared" si="3"/>
        <v>#N/A</v>
      </c>
    </row>
    <row r="42" spans="2:7" x14ac:dyDescent="0.25">
      <c r="B42" s="35"/>
      <c r="C42" s="8" t="e">
        <f>VLOOKUP(B42,Posádky!$A$3:$B$70,2,FALSE)</f>
        <v>#N/A</v>
      </c>
      <c r="D42" s="40"/>
      <c r="E42" s="4" t="e">
        <f t="shared" si="2"/>
        <v>#N/A</v>
      </c>
      <c r="F42" s="40"/>
      <c r="G42" s="6" t="e">
        <f t="shared" si="3"/>
        <v>#N/A</v>
      </c>
    </row>
    <row r="43" spans="2:7" x14ac:dyDescent="0.25">
      <c r="B43" s="35"/>
      <c r="C43" s="8" t="e">
        <f>VLOOKUP(B43,Posádky!$A$3:$B$70,2,FALSE)</f>
        <v>#N/A</v>
      </c>
      <c r="D43" s="40"/>
      <c r="E43" s="4" t="e">
        <f t="shared" si="2"/>
        <v>#N/A</v>
      </c>
      <c r="F43" s="40"/>
      <c r="G43" s="6" t="e">
        <f t="shared" si="3"/>
        <v>#N/A</v>
      </c>
    </row>
    <row r="44" spans="2:7" x14ac:dyDescent="0.25">
      <c r="B44" s="35"/>
      <c r="C44" s="8" t="e">
        <f>VLOOKUP(B44,Posádky!$A$3:$B$70,2,FALSE)</f>
        <v>#N/A</v>
      </c>
      <c r="D44" s="40"/>
      <c r="E44" s="4" t="e">
        <f t="shared" si="2"/>
        <v>#N/A</v>
      </c>
      <c r="F44" s="40"/>
      <c r="G44" s="6" t="e">
        <f t="shared" si="3"/>
        <v>#N/A</v>
      </c>
    </row>
    <row r="45" spans="2:7" x14ac:dyDescent="0.25">
      <c r="B45" s="35"/>
      <c r="C45" s="8" t="e">
        <f>VLOOKUP(B45,Posádky!$A$3:$B$70,2,FALSE)</f>
        <v>#N/A</v>
      </c>
      <c r="D45" s="40"/>
      <c r="E45" s="4" t="e">
        <f t="shared" si="2"/>
        <v>#N/A</v>
      </c>
      <c r="F45" s="40"/>
      <c r="G45" s="6" t="e">
        <f t="shared" si="3"/>
        <v>#N/A</v>
      </c>
    </row>
    <row r="46" spans="2:7" x14ac:dyDescent="0.25">
      <c r="B46" s="35"/>
      <c r="C46" s="8" t="e">
        <f>VLOOKUP(B46,Posádky!$A$3:$B$70,2,FALSE)</f>
        <v>#N/A</v>
      </c>
      <c r="D46" s="40"/>
      <c r="E46" s="4" t="e">
        <f t="shared" si="2"/>
        <v>#N/A</v>
      </c>
      <c r="F46" s="40"/>
      <c r="G46" s="6" t="e">
        <f t="shared" si="3"/>
        <v>#N/A</v>
      </c>
    </row>
    <row r="47" spans="2:7" x14ac:dyDescent="0.25">
      <c r="B47" s="35"/>
      <c r="C47" s="8" t="e">
        <f>VLOOKUP(B47,Posádky!$A$3:$B$70,2,FALSE)</f>
        <v>#N/A</v>
      </c>
      <c r="D47" s="40"/>
      <c r="E47" s="4" t="e">
        <f t="shared" si="2"/>
        <v>#N/A</v>
      </c>
      <c r="F47" s="40"/>
      <c r="G47" s="6" t="e">
        <f t="shared" si="3"/>
        <v>#N/A</v>
      </c>
    </row>
    <row r="48" spans="2:7" x14ac:dyDescent="0.25">
      <c r="B48" s="35"/>
      <c r="C48" s="8" t="e">
        <f>VLOOKUP(B48,Posádky!$A$3:$B$70,2,FALSE)</f>
        <v>#N/A</v>
      </c>
      <c r="D48" s="40"/>
      <c r="E48" s="4" t="e">
        <f t="shared" si="2"/>
        <v>#N/A</v>
      </c>
      <c r="F48" s="40"/>
      <c r="G48" s="6" t="e">
        <f t="shared" si="3"/>
        <v>#N/A</v>
      </c>
    </row>
    <row r="49" spans="2:7" x14ac:dyDescent="0.25">
      <c r="B49" s="35"/>
      <c r="C49" s="8" t="e">
        <f>VLOOKUP(B49,Posádky!$A$3:$B$70,2,FALSE)</f>
        <v>#N/A</v>
      </c>
      <c r="D49" s="40"/>
      <c r="E49" s="4" t="e">
        <f t="shared" si="2"/>
        <v>#N/A</v>
      </c>
      <c r="F49" s="40"/>
      <c r="G49" s="6" t="e">
        <f t="shared" si="3"/>
        <v>#N/A</v>
      </c>
    </row>
    <row r="50" spans="2:7" x14ac:dyDescent="0.25">
      <c r="B50" s="35"/>
      <c r="C50" s="8" t="e">
        <f>VLOOKUP(B50,Posádky!$A$3:$B$70,2,FALSE)</f>
        <v>#N/A</v>
      </c>
      <c r="D50" s="40"/>
      <c r="E50" s="4" t="e">
        <f t="shared" si="2"/>
        <v>#N/A</v>
      </c>
      <c r="F50" s="40"/>
      <c r="G50" s="6" t="e">
        <f t="shared" si="3"/>
        <v>#N/A</v>
      </c>
    </row>
    <row r="51" spans="2:7" x14ac:dyDescent="0.25">
      <c r="B51" s="35"/>
      <c r="C51" s="8" t="e">
        <f>VLOOKUP(B51,Posádky!$A$3:$B$70,2,FALSE)</f>
        <v>#N/A</v>
      </c>
      <c r="D51" s="40"/>
      <c r="E51" s="4" t="e">
        <f t="shared" ref="E51:E82" si="4">VLOOKUP(D51,$D$4:$H$15,2,FALSE)</f>
        <v>#N/A</v>
      </c>
      <c r="F51" s="40"/>
      <c r="G51" s="6" t="e">
        <f t="shared" ref="G51:G82" si="5">((VLOOKUP(D51,$D$4:$H$15,3,FALSE))-F51+1)*(VLOOKUP(D51,$D$4:$H$15,5,FALSE))</f>
        <v>#N/A</v>
      </c>
    </row>
    <row r="52" spans="2:7" x14ac:dyDescent="0.25">
      <c r="B52" s="35"/>
      <c r="C52" s="8" t="e">
        <f>VLOOKUP(B52,Posádky!$A$3:$B$70,2,FALSE)</f>
        <v>#N/A</v>
      </c>
      <c r="D52" s="40"/>
      <c r="E52" s="4" t="e">
        <f t="shared" si="4"/>
        <v>#N/A</v>
      </c>
      <c r="F52" s="40"/>
      <c r="G52" s="6" t="e">
        <f t="shared" si="5"/>
        <v>#N/A</v>
      </c>
    </row>
    <row r="53" spans="2:7" x14ac:dyDescent="0.25">
      <c r="B53" s="35"/>
      <c r="C53" s="8" t="e">
        <f>VLOOKUP(B53,Posádky!$A$3:$B$70,2,FALSE)</f>
        <v>#N/A</v>
      </c>
      <c r="D53" s="40"/>
      <c r="E53" s="4" t="e">
        <f t="shared" si="4"/>
        <v>#N/A</v>
      </c>
      <c r="F53" s="40"/>
      <c r="G53" s="6" t="e">
        <f t="shared" si="5"/>
        <v>#N/A</v>
      </c>
    </row>
    <row r="54" spans="2:7" x14ac:dyDescent="0.25">
      <c r="B54" s="35"/>
      <c r="C54" s="8" t="e">
        <f>VLOOKUP(B54,Posádky!$A$3:$B$70,2,FALSE)</f>
        <v>#N/A</v>
      </c>
      <c r="D54" s="40"/>
      <c r="E54" s="4" t="e">
        <f t="shared" si="4"/>
        <v>#N/A</v>
      </c>
      <c r="F54" s="40"/>
      <c r="G54" s="6" t="e">
        <f t="shared" si="5"/>
        <v>#N/A</v>
      </c>
    </row>
    <row r="55" spans="2:7" x14ac:dyDescent="0.25">
      <c r="B55" s="35"/>
      <c r="C55" s="8" t="e">
        <f>VLOOKUP(B55,Posádky!$A$3:$B$70,2,FALSE)</f>
        <v>#N/A</v>
      </c>
      <c r="D55" s="40"/>
      <c r="E55" s="4" t="e">
        <f t="shared" si="4"/>
        <v>#N/A</v>
      </c>
      <c r="F55" s="40"/>
      <c r="G55" s="6" t="e">
        <f t="shared" si="5"/>
        <v>#N/A</v>
      </c>
    </row>
    <row r="56" spans="2:7" x14ac:dyDescent="0.25">
      <c r="B56" s="35"/>
      <c r="C56" s="8" t="e">
        <f>VLOOKUP(B56,Posádky!$A$3:$B$70,2,FALSE)</f>
        <v>#N/A</v>
      </c>
      <c r="D56" s="40"/>
      <c r="E56" s="4" t="e">
        <f t="shared" si="4"/>
        <v>#N/A</v>
      </c>
      <c r="F56" s="40"/>
      <c r="G56" s="6" t="e">
        <f t="shared" si="5"/>
        <v>#N/A</v>
      </c>
    </row>
    <row r="57" spans="2:7" x14ac:dyDescent="0.25">
      <c r="B57" s="35"/>
      <c r="C57" s="8" t="e">
        <f>VLOOKUP(B57,Posádky!$A$3:$B$70,2,FALSE)</f>
        <v>#N/A</v>
      </c>
      <c r="D57" s="40"/>
      <c r="E57" s="4" t="e">
        <f t="shared" si="4"/>
        <v>#N/A</v>
      </c>
      <c r="F57" s="40"/>
      <c r="G57" s="6" t="e">
        <f t="shared" si="5"/>
        <v>#N/A</v>
      </c>
    </row>
    <row r="58" spans="2:7" x14ac:dyDescent="0.25">
      <c r="B58" s="35"/>
      <c r="C58" s="8" t="e">
        <f>VLOOKUP(B58,Posádky!$A$3:$B$70,2,FALSE)</f>
        <v>#N/A</v>
      </c>
      <c r="D58" s="40"/>
      <c r="E58" s="4" t="e">
        <f t="shared" si="4"/>
        <v>#N/A</v>
      </c>
      <c r="F58" s="40"/>
      <c r="G58" s="6" t="e">
        <f t="shared" si="5"/>
        <v>#N/A</v>
      </c>
    </row>
    <row r="59" spans="2:7" x14ac:dyDescent="0.25">
      <c r="B59" s="35"/>
      <c r="C59" s="8" t="e">
        <f>VLOOKUP(B59,Posádky!$A$3:$B$70,2,FALSE)</f>
        <v>#N/A</v>
      </c>
      <c r="D59" s="40"/>
      <c r="E59" s="4" t="e">
        <f t="shared" si="4"/>
        <v>#N/A</v>
      </c>
      <c r="F59" s="40"/>
      <c r="G59" s="6" t="e">
        <f t="shared" si="5"/>
        <v>#N/A</v>
      </c>
    </row>
    <row r="60" spans="2:7" x14ac:dyDescent="0.25">
      <c r="B60" s="35"/>
      <c r="C60" s="8" t="e">
        <f>VLOOKUP(B60,Posádky!$A$3:$B$70,2,FALSE)</f>
        <v>#N/A</v>
      </c>
      <c r="D60" s="40"/>
      <c r="E60" s="4" t="e">
        <f t="shared" si="4"/>
        <v>#N/A</v>
      </c>
      <c r="F60" s="40"/>
      <c r="G60" s="6" t="e">
        <f t="shared" si="5"/>
        <v>#N/A</v>
      </c>
    </row>
    <row r="61" spans="2:7" x14ac:dyDescent="0.25">
      <c r="B61" s="35"/>
      <c r="C61" s="8" t="e">
        <f>VLOOKUP(B61,Posádky!$A$3:$B$70,2,FALSE)</f>
        <v>#N/A</v>
      </c>
      <c r="D61" s="40"/>
      <c r="E61" s="4" t="e">
        <f t="shared" si="4"/>
        <v>#N/A</v>
      </c>
      <c r="F61" s="40"/>
      <c r="G61" s="6" t="e">
        <f t="shared" si="5"/>
        <v>#N/A</v>
      </c>
    </row>
    <row r="62" spans="2:7" x14ac:dyDescent="0.25">
      <c r="B62" s="35"/>
      <c r="C62" s="8" t="e">
        <f>VLOOKUP(B62,Posádky!$A$3:$B$70,2,FALSE)</f>
        <v>#N/A</v>
      </c>
      <c r="D62" s="40"/>
      <c r="E62" s="4" t="e">
        <f t="shared" si="4"/>
        <v>#N/A</v>
      </c>
      <c r="F62" s="40"/>
      <c r="G62" s="6" t="e">
        <f t="shared" si="5"/>
        <v>#N/A</v>
      </c>
    </row>
    <row r="63" spans="2:7" x14ac:dyDescent="0.25">
      <c r="B63" s="35"/>
      <c r="C63" s="8" t="e">
        <f>VLOOKUP(B63,Posádky!$A$3:$B$70,2,FALSE)</f>
        <v>#N/A</v>
      </c>
      <c r="D63" s="40"/>
      <c r="E63" s="4" t="e">
        <f t="shared" si="4"/>
        <v>#N/A</v>
      </c>
      <c r="F63" s="40"/>
      <c r="G63" s="6" t="e">
        <f t="shared" si="5"/>
        <v>#N/A</v>
      </c>
    </row>
    <row r="64" spans="2:7" x14ac:dyDescent="0.25">
      <c r="B64" s="35"/>
      <c r="C64" s="8" t="e">
        <f>VLOOKUP(B64,Posádky!$A$3:$B$70,2,FALSE)</f>
        <v>#N/A</v>
      </c>
      <c r="D64" s="40"/>
      <c r="E64" s="4" t="e">
        <f t="shared" si="4"/>
        <v>#N/A</v>
      </c>
      <c r="F64" s="40"/>
      <c r="G64" s="6" t="e">
        <f t="shared" si="5"/>
        <v>#N/A</v>
      </c>
    </row>
    <row r="65" spans="2:7" x14ac:dyDescent="0.25">
      <c r="B65" s="35"/>
      <c r="C65" s="8" t="e">
        <f>VLOOKUP(B65,Posádky!$A$3:$B$70,2,FALSE)</f>
        <v>#N/A</v>
      </c>
      <c r="D65" s="40"/>
      <c r="E65" s="4" t="e">
        <f t="shared" si="4"/>
        <v>#N/A</v>
      </c>
      <c r="F65" s="40"/>
      <c r="G65" s="6" t="e">
        <f t="shared" si="5"/>
        <v>#N/A</v>
      </c>
    </row>
    <row r="66" spans="2:7" x14ac:dyDescent="0.25">
      <c r="B66" s="35"/>
      <c r="C66" s="8" t="e">
        <f>VLOOKUP(B66,Posádky!$A$3:$B$70,2,FALSE)</f>
        <v>#N/A</v>
      </c>
      <c r="D66" s="40"/>
      <c r="E66" s="4" t="e">
        <f t="shared" si="4"/>
        <v>#N/A</v>
      </c>
      <c r="F66" s="40"/>
      <c r="G66" s="6" t="e">
        <f t="shared" si="5"/>
        <v>#N/A</v>
      </c>
    </row>
    <row r="67" spans="2:7" x14ac:dyDescent="0.25">
      <c r="B67" s="35"/>
      <c r="C67" s="8" t="e">
        <f>VLOOKUP(B67,Posádky!$A$3:$B$70,2,FALSE)</f>
        <v>#N/A</v>
      </c>
      <c r="D67" s="40"/>
      <c r="E67" s="4" t="e">
        <f t="shared" si="4"/>
        <v>#N/A</v>
      </c>
      <c r="F67" s="40"/>
      <c r="G67" s="6" t="e">
        <f t="shared" si="5"/>
        <v>#N/A</v>
      </c>
    </row>
    <row r="68" spans="2:7" x14ac:dyDescent="0.25">
      <c r="B68" s="35"/>
      <c r="C68" s="8" t="e">
        <f>VLOOKUP(B68,Posádky!$A$3:$B$70,2,FALSE)</f>
        <v>#N/A</v>
      </c>
      <c r="D68" s="40"/>
      <c r="E68" s="4" t="e">
        <f t="shared" si="4"/>
        <v>#N/A</v>
      </c>
      <c r="F68" s="40"/>
      <c r="G68" s="6" t="e">
        <f t="shared" si="5"/>
        <v>#N/A</v>
      </c>
    </row>
    <row r="69" spans="2:7" x14ac:dyDescent="0.25">
      <c r="B69" s="35"/>
      <c r="C69" s="8" t="e">
        <f>VLOOKUP(B69,Posádky!$A$3:$B$70,2,FALSE)</f>
        <v>#N/A</v>
      </c>
      <c r="D69" s="40"/>
      <c r="E69" s="4" t="e">
        <f t="shared" si="4"/>
        <v>#N/A</v>
      </c>
      <c r="F69" s="40"/>
      <c r="G69" s="6" t="e">
        <f t="shared" si="5"/>
        <v>#N/A</v>
      </c>
    </row>
    <row r="70" spans="2:7" x14ac:dyDescent="0.25">
      <c r="B70" s="35"/>
      <c r="C70" s="8" t="e">
        <f>VLOOKUP(B70,Posádky!$A$3:$B$70,2,FALSE)</f>
        <v>#N/A</v>
      </c>
      <c r="D70" s="40"/>
      <c r="E70" s="4" t="e">
        <f t="shared" si="4"/>
        <v>#N/A</v>
      </c>
      <c r="F70" s="40"/>
      <c r="G70" s="6" t="e">
        <f t="shared" si="5"/>
        <v>#N/A</v>
      </c>
    </row>
    <row r="71" spans="2:7" x14ac:dyDescent="0.25">
      <c r="B71" s="35"/>
      <c r="C71" s="8" t="e">
        <f>VLOOKUP(B71,Posádky!$A$3:$B$70,2,FALSE)</f>
        <v>#N/A</v>
      </c>
      <c r="D71" s="40"/>
      <c r="E71" s="4" t="e">
        <f t="shared" si="4"/>
        <v>#N/A</v>
      </c>
      <c r="F71" s="40"/>
      <c r="G71" s="6" t="e">
        <f t="shared" si="5"/>
        <v>#N/A</v>
      </c>
    </row>
    <row r="72" spans="2:7" x14ac:dyDescent="0.25">
      <c r="B72" s="35"/>
      <c r="C72" s="8" t="e">
        <f>VLOOKUP(B72,Posádky!$A$3:$B$70,2,FALSE)</f>
        <v>#N/A</v>
      </c>
      <c r="D72" s="40"/>
      <c r="E72" s="4" t="e">
        <f t="shared" si="4"/>
        <v>#N/A</v>
      </c>
      <c r="F72" s="40"/>
      <c r="G72" s="6" t="e">
        <f t="shared" si="5"/>
        <v>#N/A</v>
      </c>
    </row>
    <row r="73" spans="2:7" x14ac:dyDescent="0.25">
      <c r="B73" s="35"/>
      <c r="C73" s="8" t="e">
        <f>VLOOKUP(B73,Posádky!$A$3:$B$70,2,FALSE)</f>
        <v>#N/A</v>
      </c>
      <c r="D73" s="40"/>
      <c r="E73" s="4" t="e">
        <f t="shared" si="4"/>
        <v>#N/A</v>
      </c>
      <c r="F73" s="40"/>
      <c r="G73" s="6" t="e">
        <f t="shared" si="5"/>
        <v>#N/A</v>
      </c>
    </row>
    <row r="74" spans="2:7" x14ac:dyDescent="0.25">
      <c r="B74" s="35"/>
      <c r="C74" s="8" t="e">
        <f>VLOOKUP(B74,Posádky!$A$3:$B$70,2,FALSE)</f>
        <v>#N/A</v>
      </c>
      <c r="D74" s="40"/>
      <c r="E74" s="4" t="e">
        <f t="shared" si="4"/>
        <v>#N/A</v>
      </c>
      <c r="F74" s="40"/>
      <c r="G74" s="6" t="e">
        <f t="shared" si="5"/>
        <v>#N/A</v>
      </c>
    </row>
    <row r="75" spans="2:7" x14ac:dyDescent="0.25">
      <c r="B75" s="35"/>
      <c r="C75" s="8" t="e">
        <f>VLOOKUP(B75,Posádky!$A$3:$B$70,2,FALSE)</f>
        <v>#N/A</v>
      </c>
      <c r="D75" s="40"/>
      <c r="E75" s="4" t="e">
        <f t="shared" si="4"/>
        <v>#N/A</v>
      </c>
      <c r="F75" s="40"/>
      <c r="G75" s="6" t="e">
        <f t="shared" si="5"/>
        <v>#N/A</v>
      </c>
    </row>
    <row r="76" spans="2:7" x14ac:dyDescent="0.25">
      <c r="B76" s="35"/>
      <c r="C76" s="8" t="e">
        <f>VLOOKUP(B76,Posádky!$A$3:$B$70,2,FALSE)</f>
        <v>#N/A</v>
      </c>
      <c r="D76" s="40"/>
      <c r="E76" s="4" t="e">
        <f t="shared" si="4"/>
        <v>#N/A</v>
      </c>
      <c r="F76" s="40"/>
      <c r="G76" s="6" t="e">
        <f t="shared" si="5"/>
        <v>#N/A</v>
      </c>
    </row>
    <row r="77" spans="2:7" x14ac:dyDescent="0.25">
      <c r="B77" s="35"/>
      <c r="C77" s="8" t="e">
        <f>VLOOKUP(B77,Posádky!$A$3:$B$70,2,FALSE)</f>
        <v>#N/A</v>
      </c>
      <c r="D77" s="40"/>
      <c r="E77" s="4" t="e">
        <f t="shared" si="4"/>
        <v>#N/A</v>
      </c>
      <c r="F77" s="40"/>
      <c r="G77" s="6" t="e">
        <f t="shared" si="5"/>
        <v>#N/A</v>
      </c>
    </row>
    <row r="78" spans="2:7" x14ac:dyDescent="0.25">
      <c r="B78" s="35"/>
      <c r="C78" s="8" t="e">
        <f>VLOOKUP(B78,Posádky!$A$3:$B$70,2,FALSE)</f>
        <v>#N/A</v>
      </c>
      <c r="D78" s="40"/>
      <c r="E78" s="4" t="e">
        <f t="shared" si="4"/>
        <v>#N/A</v>
      </c>
      <c r="F78" s="40"/>
      <c r="G78" s="6" t="e">
        <f t="shared" si="5"/>
        <v>#N/A</v>
      </c>
    </row>
    <row r="79" spans="2:7" x14ac:dyDescent="0.25">
      <c r="B79" s="35"/>
      <c r="C79" s="8" t="e">
        <f>VLOOKUP(B79,Posádky!$A$3:$B$70,2,FALSE)</f>
        <v>#N/A</v>
      </c>
      <c r="D79" s="40"/>
      <c r="E79" s="4" t="e">
        <f t="shared" si="4"/>
        <v>#N/A</v>
      </c>
      <c r="F79" s="40"/>
      <c r="G79" s="6" t="e">
        <f t="shared" si="5"/>
        <v>#N/A</v>
      </c>
    </row>
    <row r="80" spans="2:7" x14ac:dyDescent="0.25">
      <c r="B80" s="35"/>
      <c r="C80" s="8" t="e">
        <f>VLOOKUP(B80,Posádky!$A$3:$B$70,2,FALSE)</f>
        <v>#N/A</v>
      </c>
      <c r="D80" s="40"/>
      <c r="E80" s="4" t="e">
        <f t="shared" si="4"/>
        <v>#N/A</v>
      </c>
      <c r="F80" s="40"/>
      <c r="G80" s="6" t="e">
        <f t="shared" si="5"/>
        <v>#N/A</v>
      </c>
    </row>
    <row r="81" spans="2:7" x14ac:dyDescent="0.25">
      <c r="B81" s="35"/>
      <c r="C81" s="8" t="e">
        <f>VLOOKUP(B81,Posádky!$A$3:$B$70,2,FALSE)</f>
        <v>#N/A</v>
      </c>
      <c r="D81" s="40"/>
      <c r="E81" s="4" t="e">
        <f t="shared" si="4"/>
        <v>#N/A</v>
      </c>
      <c r="F81" s="40"/>
      <c r="G81" s="6" t="e">
        <f t="shared" si="5"/>
        <v>#N/A</v>
      </c>
    </row>
    <row r="82" spans="2:7" x14ac:dyDescent="0.25">
      <c r="B82" s="35"/>
      <c r="C82" s="8" t="e">
        <f>VLOOKUP(B82,Posádky!$A$3:$B$70,2,FALSE)</f>
        <v>#N/A</v>
      </c>
      <c r="D82" s="40"/>
      <c r="E82" s="4" t="e">
        <f t="shared" si="4"/>
        <v>#N/A</v>
      </c>
      <c r="F82" s="40"/>
      <c r="G82" s="6" t="e">
        <f t="shared" si="5"/>
        <v>#N/A</v>
      </c>
    </row>
    <row r="83" spans="2:7" x14ac:dyDescent="0.25">
      <c r="B83" s="35"/>
      <c r="C83" s="8" t="e">
        <f>VLOOKUP(B83,Posádky!$A$3:$B$70,2,FALSE)</f>
        <v>#N/A</v>
      </c>
      <c r="D83" s="40"/>
      <c r="E83" s="4" t="e">
        <f t="shared" ref="E83:E114" si="6">VLOOKUP(D83,$D$4:$H$15,2,FALSE)</f>
        <v>#N/A</v>
      </c>
      <c r="F83" s="40"/>
      <c r="G83" s="6" t="e">
        <f t="shared" ref="G83:G114" si="7">((VLOOKUP(D83,$D$4:$H$15,3,FALSE))-F83+1)*(VLOOKUP(D83,$D$4:$H$15,5,FALSE))</f>
        <v>#N/A</v>
      </c>
    </row>
    <row r="84" spans="2:7" x14ac:dyDescent="0.25">
      <c r="B84" s="35"/>
      <c r="C84" s="8" t="e">
        <f>VLOOKUP(B84,Posádky!$A$3:$B$70,2,FALSE)</f>
        <v>#N/A</v>
      </c>
      <c r="D84" s="40"/>
      <c r="E84" s="4" t="e">
        <f t="shared" si="6"/>
        <v>#N/A</v>
      </c>
      <c r="F84" s="40"/>
      <c r="G84" s="6" t="e">
        <f t="shared" si="7"/>
        <v>#N/A</v>
      </c>
    </row>
    <row r="85" spans="2:7" x14ac:dyDescent="0.25">
      <c r="B85" s="35"/>
      <c r="C85" s="8" t="e">
        <f>VLOOKUP(B85,Posádky!$A$3:$B$70,2,FALSE)</f>
        <v>#N/A</v>
      </c>
      <c r="D85" s="40"/>
      <c r="E85" s="4" t="e">
        <f t="shared" si="6"/>
        <v>#N/A</v>
      </c>
      <c r="F85" s="40"/>
      <c r="G85" s="6" t="e">
        <f t="shared" si="7"/>
        <v>#N/A</v>
      </c>
    </row>
    <row r="86" spans="2:7" x14ac:dyDescent="0.25">
      <c r="B86" s="35"/>
      <c r="C86" s="8" t="e">
        <f>VLOOKUP(B86,Posádky!$A$3:$B$70,2,FALSE)</f>
        <v>#N/A</v>
      </c>
      <c r="D86" s="40"/>
      <c r="E86" s="4" t="e">
        <f t="shared" si="6"/>
        <v>#N/A</v>
      </c>
      <c r="F86" s="40"/>
      <c r="G86" s="6" t="e">
        <f t="shared" si="7"/>
        <v>#N/A</v>
      </c>
    </row>
    <row r="87" spans="2:7" x14ac:dyDescent="0.25">
      <c r="B87" s="35"/>
      <c r="C87" s="8" t="e">
        <f>VLOOKUP(B87,Posádky!$A$3:$B$70,2,FALSE)</f>
        <v>#N/A</v>
      </c>
      <c r="D87" s="40"/>
      <c r="E87" s="4" t="e">
        <f t="shared" si="6"/>
        <v>#N/A</v>
      </c>
      <c r="F87" s="40"/>
      <c r="G87" s="6" t="e">
        <f t="shared" si="7"/>
        <v>#N/A</v>
      </c>
    </row>
    <row r="88" spans="2:7" x14ac:dyDescent="0.25">
      <c r="B88" s="35"/>
      <c r="C88" s="8" t="e">
        <f>VLOOKUP(B88,Posádky!$A$3:$B$70,2,FALSE)</f>
        <v>#N/A</v>
      </c>
      <c r="D88" s="40"/>
      <c r="E88" s="4" t="e">
        <f t="shared" si="6"/>
        <v>#N/A</v>
      </c>
      <c r="F88" s="40"/>
      <c r="G88" s="6" t="e">
        <f t="shared" si="7"/>
        <v>#N/A</v>
      </c>
    </row>
    <row r="89" spans="2:7" x14ac:dyDescent="0.25">
      <c r="B89" s="35"/>
      <c r="C89" s="8" t="e">
        <f>VLOOKUP(B89,Posádky!$A$3:$B$70,2,FALSE)</f>
        <v>#N/A</v>
      </c>
      <c r="D89" s="40"/>
      <c r="E89" s="4" t="e">
        <f t="shared" si="6"/>
        <v>#N/A</v>
      </c>
      <c r="F89" s="40"/>
      <c r="G89" s="6" t="e">
        <f t="shared" si="7"/>
        <v>#N/A</v>
      </c>
    </row>
    <row r="90" spans="2:7" x14ac:dyDescent="0.25">
      <c r="B90" s="35"/>
      <c r="C90" s="8" t="e">
        <f>VLOOKUP(B90,Posádky!$A$3:$B$70,2,FALSE)</f>
        <v>#N/A</v>
      </c>
      <c r="D90" s="40"/>
      <c r="E90" s="4" t="e">
        <f t="shared" si="6"/>
        <v>#N/A</v>
      </c>
      <c r="F90" s="40"/>
      <c r="G90" s="6" t="e">
        <f t="shared" si="7"/>
        <v>#N/A</v>
      </c>
    </row>
    <row r="91" spans="2:7" x14ac:dyDescent="0.25">
      <c r="B91" s="35"/>
      <c r="C91" s="8" t="e">
        <f>VLOOKUP(B91,Posádky!$A$3:$B$70,2,FALSE)</f>
        <v>#N/A</v>
      </c>
      <c r="D91" s="40"/>
      <c r="E91" s="4" t="e">
        <f t="shared" si="6"/>
        <v>#N/A</v>
      </c>
      <c r="F91" s="40"/>
      <c r="G91" s="6" t="e">
        <f t="shared" si="7"/>
        <v>#N/A</v>
      </c>
    </row>
    <row r="92" spans="2:7" x14ac:dyDescent="0.25">
      <c r="B92" s="35"/>
      <c r="C92" s="8" t="e">
        <f>VLOOKUP(B92,Posádky!$A$3:$B$70,2,FALSE)</f>
        <v>#N/A</v>
      </c>
      <c r="D92" s="40"/>
      <c r="E92" s="4" t="e">
        <f t="shared" si="6"/>
        <v>#N/A</v>
      </c>
      <c r="F92" s="40"/>
      <c r="G92" s="6" t="e">
        <f t="shared" si="7"/>
        <v>#N/A</v>
      </c>
    </row>
    <row r="93" spans="2:7" x14ac:dyDescent="0.25">
      <c r="B93" s="35"/>
      <c r="C93" s="8" t="e">
        <f>VLOOKUP(B93,Posádky!$A$3:$B$70,2,FALSE)</f>
        <v>#N/A</v>
      </c>
      <c r="D93" s="40"/>
      <c r="E93" s="4" t="e">
        <f t="shared" si="6"/>
        <v>#N/A</v>
      </c>
      <c r="F93" s="40"/>
      <c r="G93" s="6" t="e">
        <f t="shared" si="7"/>
        <v>#N/A</v>
      </c>
    </row>
    <row r="94" spans="2:7" x14ac:dyDescent="0.25">
      <c r="B94" s="35"/>
      <c r="C94" s="8" t="e">
        <f>VLOOKUP(B94,Posádky!$A$3:$B$70,2,FALSE)</f>
        <v>#N/A</v>
      </c>
      <c r="D94" s="40"/>
      <c r="E94" s="4" t="e">
        <f t="shared" si="6"/>
        <v>#N/A</v>
      </c>
      <c r="F94" s="40"/>
      <c r="G94" s="6" t="e">
        <f t="shared" si="7"/>
        <v>#N/A</v>
      </c>
    </row>
    <row r="95" spans="2:7" x14ac:dyDescent="0.25">
      <c r="B95" s="35"/>
      <c r="C95" s="8" t="e">
        <f>VLOOKUP(B95,Posádky!$A$3:$B$70,2,FALSE)</f>
        <v>#N/A</v>
      </c>
      <c r="D95" s="40"/>
      <c r="E95" s="4" t="e">
        <f t="shared" si="6"/>
        <v>#N/A</v>
      </c>
      <c r="F95" s="40"/>
      <c r="G95" s="6" t="e">
        <f t="shared" si="7"/>
        <v>#N/A</v>
      </c>
    </row>
    <row r="96" spans="2:7" x14ac:dyDescent="0.25">
      <c r="B96" s="35"/>
      <c r="C96" s="8" t="e">
        <f>VLOOKUP(B96,Posádky!$A$3:$B$70,2,FALSE)</f>
        <v>#N/A</v>
      </c>
      <c r="D96" s="40"/>
      <c r="E96" s="4" t="e">
        <f t="shared" si="6"/>
        <v>#N/A</v>
      </c>
      <c r="F96" s="40"/>
      <c r="G96" s="6" t="e">
        <f t="shared" si="7"/>
        <v>#N/A</v>
      </c>
    </row>
    <row r="97" spans="2:7" x14ac:dyDescent="0.25">
      <c r="B97" s="35"/>
      <c r="C97" s="8" t="e">
        <f>VLOOKUP(B97,Posádky!$A$3:$B$70,2,FALSE)</f>
        <v>#N/A</v>
      </c>
      <c r="D97" s="40"/>
      <c r="E97" s="4" t="e">
        <f t="shared" si="6"/>
        <v>#N/A</v>
      </c>
      <c r="F97" s="40"/>
      <c r="G97" s="6" t="e">
        <f t="shared" si="7"/>
        <v>#N/A</v>
      </c>
    </row>
    <row r="98" spans="2:7" x14ac:dyDescent="0.25">
      <c r="B98" s="35"/>
      <c r="C98" s="8" t="e">
        <f>VLOOKUP(B98,Posádky!$A$3:$B$70,2,FALSE)</f>
        <v>#N/A</v>
      </c>
      <c r="D98" s="40"/>
      <c r="E98" s="4" t="e">
        <f t="shared" si="6"/>
        <v>#N/A</v>
      </c>
      <c r="F98" s="40"/>
      <c r="G98" s="6" t="e">
        <f t="shared" si="7"/>
        <v>#N/A</v>
      </c>
    </row>
    <row r="99" spans="2:7" x14ac:dyDescent="0.25">
      <c r="B99" s="35"/>
      <c r="C99" s="8" t="e">
        <f>VLOOKUP(B99,Posádky!$A$3:$B$70,2,FALSE)</f>
        <v>#N/A</v>
      </c>
      <c r="D99" s="40"/>
      <c r="E99" s="4" t="e">
        <f t="shared" si="6"/>
        <v>#N/A</v>
      </c>
      <c r="F99" s="40"/>
      <c r="G99" s="6" t="e">
        <f t="shared" si="7"/>
        <v>#N/A</v>
      </c>
    </row>
    <row r="100" spans="2:7" x14ac:dyDescent="0.25">
      <c r="B100" s="35"/>
      <c r="C100" s="8" t="e">
        <f>VLOOKUP(B100,Posádky!$A$3:$B$70,2,FALSE)</f>
        <v>#N/A</v>
      </c>
      <c r="D100" s="40"/>
      <c r="E100" s="4" t="e">
        <f t="shared" si="6"/>
        <v>#N/A</v>
      </c>
      <c r="F100" s="40"/>
      <c r="G100" s="6" t="e">
        <f t="shared" si="7"/>
        <v>#N/A</v>
      </c>
    </row>
    <row r="101" spans="2:7" x14ac:dyDescent="0.25">
      <c r="B101" s="35"/>
      <c r="C101" s="8" t="e">
        <f>VLOOKUP(B101,Posádky!$A$3:$B$70,2,FALSE)</f>
        <v>#N/A</v>
      </c>
      <c r="D101" s="40"/>
      <c r="E101" s="4" t="e">
        <f t="shared" si="6"/>
        <v>#N/A</v>
      </c>
      <c r="F101" s="40"/>
      <c r="G101" s="6" t="e">
        <f t="shared" si="7"/>
        <v>#N/A</v>
      </c>
    </row>
    <row r="102" spans="2:7" x14ac:dyDescent="0.25">
      <c r="B102" s="35"/>
      <c r="C102" s="8" t="e">
        <f>VLOOKUP(B102,Posádky!$A$3:$B$70,2,FALSE)</f>
        <v>#N/A</v>
      </c>
      <c r="D102" s="40"/>
      <c r="E102" s="4" t="e">
        <f t="shared" si="6"/>
        <v>#N/A</v>
      </c>
      <c r="F102" s="40"/>
      <c r="G102" s="6" t="e">
        <f t="shared" si="7"/>
        <v>#N/A</v>
      </c>
    </row>
    <row r="103" spans="2:7" x14ac:dyDescent="0.25">
      <c r="B103" s="35"/>
      <c r="C103" s="8" t="e">
        <f>VLOOKUP(B103,Posádky!$A$3:$B$70,2,FALSE)</f>
        <v>#N/A</v>
      </c>
      <c r="D103" s="40"/>
      <c r="E103" s="4" t="e">
        <f t="shared" si="6"/>
        <v>#N/A</v>
      </c>
      <c r="F103" s="40"/>
      <c r="G103" s="6" t="e">
        <f t="shared" si="7"/>
        <v>#N/A</v>
      </c>
    </row>
    <row r="104" spans="2:7" x14ac:dyDescent="0.25">
      <c r="B104" s="35"/>
      <c r="C104" s="8" t="e">
        <f>VLOOKUP(B104,Posádky!$A$3:$B$70,2,FALSE)</f>
        <v>#N/A</v>
      </c>
      <c r="D104" s="40"/>
      <c r="E104" s="4" t="e">
        <f t="shared" si="6"/>
        <v>#N/A</v>
      </c>
      <c r="F104" s="40"/>
      <c r="G104" s="6" t="e">
        <f t="shared" si="7"/>
        <v>#N/A</v>
      </c>
    </row>
    <row r="105" spans="2:7" x14ac:dyDescent="0.25">
      <c r="B105" s="35"/>
      <c r="C105" s="8" t="e">
        <f>VLOOKUP(B105,Posádky!$A$3:$B$70,2,FALSE)</f>
        <v>#N/A</v>
      </c>
      <c r="D105" s="40"/>
      <c r="E105" s="4" t="e">
        <f t="shared" si="6"/>
        <v>#N/A</v>
      </c>
      <c r="F105" s="40"/>
      <c r="G105" s="6" t="e">
        <f t="shared" si="7"/>
        <v>#N/A</v>
      </c>
    </row>
    <row r="106" spans="2:7" x14ac:dyDescent="0.25">
      <c r="B106" s="35"/>
      <c r="C106" s="8" t="e">
        <f>VLOOKUP(B106,Posádky!$A$3:$B$70,2,FALSE)</f>
        <v>#N/A</v>
      </c>
      <c r="D106" s="40"/>
      <c r="E106" s="4" t="e">
        <f t="shared" si="6"/>
        <v>#N/A</v>
      </c>
      <c r="F106" s="40"/>
      <c r="G106" s="6" t="e">
        <f t="shared" si="7"/>
        <v>#N/A</v>
      </c>
    </row>
    <row r="107" spans="2:7" x14ac:dyDescent="0.25">
      <c r="B107" s="35"/>
      <c r="C107" s="8" t="e">
        <f>VLOOKUP(B107,Posádky!$A$3:$B$70,2,FALSE)</f>
        <v>#N/A</v>
      </c>
      <c r="D107" s="40"/>
      <c r="E107" s="4" t="e">
        <f t="shared" si="6"/>
        <v>#N/A</v>
      </c>
      <c r="F107" s="40"/>
      <c r="G107" s="6" t="e">
        <f t="shared" si="7"/>
        <v>#N/A</v>
      </c>
    </row>
    <row r="108" spans="2:7" x14ac:dyDescent="0.25">
      <c r="B108" s="35"/>
      <c r="C108" s="8" t="e">
        <f>VLOOKUP(B108,Posádky!$A$3:$B$70,2,FALSE)</f>
        <v>#N/A</v>
      </c>
      <c r="D108" s="40"/>
      <c r="E108" s="4" t="e">
        <f t="shared" si="6"/>
        <v>#N/A</v>
      </c>
      <c r="F108" s="40"/>
      <c r="G108" s="6" t="e">
        <f t="shared" si="7"/>
        <v>#N/A</v>
      </c>
    </row>
    <row r="109" spans="2:7" x14ac:dyDescent="0.25">
      <c r="B109" s="35"/>
      <c r="C109" s="8" t="e">
        <f>VLOOKUP(B109,Posádky!$A$3:$B$70,2,FALSE)</f>
        <v>#N/A</v>
      </c>
      <c r="D109" s="40"/>
      <c r="E109" s="4" t="e">
        <f t="shared" si="6"/>
        <v>#N/A</v>
      </c>
      <c r="F109" s="40"/>
      <c r="G109" s="6" t="e">
        <f t="shared" si="7"/>
        <v>#N/A</v>
      </c>
    </row>
    <row r="110" spans="2:7" x14ac:dyDescent="0.25">
      <c r="B110" s="35"/>
      <c r="C110" s="8" t="e">
        <f>VLOOKUP(B110,Posádky!$A$3:$B$70,2,FALSE)</f>
        <v>#N/A</v>
      </c>
      <c r="D110" s="40"/>
      <c r="E110" s="4" t="e">
        <f t="shared" si="6"/>
        <v>#N/A</v>
      </c>
      <c r="F110" s="40"/>
      <c r="G110" s="6" t="e">
        <f t="shared" si="7"/>
        <v>#N/A</v>
      </c>
    </row>
    <row r="111" spans="2:7" x14ac:dyDescent="0.25">
      <c r="B111" s="35"/>
      <c r="C111" s="8" t="e">
        <f>VLOOKUP(B111,Posádky!$A$3:$B$70,2,FALSE)</f>
        <v>#N/A</v>
      </c>
      <c r="D111" s="40"/>
      <c r="E111" s="4" t="e">
        <f t="shared" si="6"/>
        <v>#N/A</v>
      </c>
      <c r="F111" s="40"/>
      <c r="G111" s="6" t="e">
        <f t="shared" si="7"/>
        <v>#N/A</v>
      </c>
    </row>
    <row r="112" spans="2:7" x14ac:dyDescent="0.25">
      <c r="B112" s="35"/>
      <c r="C112" s="8" t="e">
        <f>VLOOKUP(B112,Posádky!$A$3:$B$70,2,FALSE)</f>
        <v>#N/A</v>
      </c>
      <c r="D112" s="40"/>
      <c r="E112" s="4" t="e">
        <f t="shared" si="6"/>
        <v>#N/A</v>
      </c>
      <c r="F112" s="40"/>
      <c r="G112" s="6" t="e">
        <f t="shared" si="7"/>
        <v>#N/A</v>
      </c>
    </row>
    <row r="113" spans="2:7" x14ac:dyDescent="0.25">
      <c r="B113" s="35"/>
      <c r="C113" s="8" t="e">
        <f>VLOOKUP(B113,Posádky!$A$3:$B$70,2,FALSE)</f>
        <v>#N/A</v>
      </c>
      <c r="D113" s="40"/>
      <c r="E113" s="4" t="e">
        <f t="shared" si="6"/>
        <v>#N/A</v>
      </c>
      <c r="F113" s="40"/>
      <c r="G113" s="6" t="e">
        <f t="shared" si="7"/>
        <v>#N/A</v>
      </c>
    </row>
    <row r="114" spans="2:7" x14ac:dyDescent="0.25">
      <c r="B114" s="35"/>
      <c r="C114" s="8" t="e">
        <f>VLOOKUP(B114,Posádky!$A$3:$B$70,2,FALSE)</f>
        <v>#N/A</v>
      </c>
      <c r="D114" s="40"/>
      <c r="E114" s="4" t="e">
        <f t="shared" si="6"/>
        <v>#N/A</v>
      </c>
      <c r="F114" s="40"/>
      <c r="G114" s="6" t="e">
        <f t="shared" si="7"/>
        <v>#N/A</v>
      </c>
    </row>
    <row r="115" spans="2:7" x14ac:dyDescent="0.25">
      <c r="B115" s="35"/>
      <c r="C115" s="8" t="e">
        <f>VLOOKUP(B115,Posádky!$A$3:$B$70,2,FALSE)</f>
        <v>#N/A</v>
      </c>
      <c r="D115" s="40"/>
      <c r="E115" s="4" t="e">
        <f t="shared" ref="E115:E146" si="8">VLOOKUP(D115,$D$4:$H$15,2,FALSE)</f>
        <v>#N/A</v>
      </c>
      <c r="F115" s="40"/>
      <c r="G115" s="6" t="e">
        <f t="shared" ref="G115:G146" si="9">((VLOOKUP(D115,$D$4:$H$15,3,FALSE))-F115+1)*(VLOOKUP(D115,$D$4:$H$15,5,FALSE))</f>
        <v>#N/A</v>
      </c>
    </row>
    <row r="116" spans="2:7" x14ac:dyDescent="0.25">
      <c r="B116" s="35"/>
      <c r="C116" s="8" t="e">
        <f>VLOOKUP(B116,Posádky!$A$3:$B$70,2,FALSE)</f>
        <v>#N/A</v>
      </c>
      <c r="D116" s="40"/>
      <c r="E116" s="4" t="e">
        <f t="shared" si="8"/>
        <v>#N/A</v>
      </c>
      <c r="F116" s="40"/>
      <c r="G116" s="6" t="e">
        <f t="shared" si="9"/>
        <v>#N/A</v>
      </c>
    </row>
    <row r="117" spans="2:7" x14ac:dyDescent="0.25">
      <c r="B117" s="35"/>
      <c r="C117" s="8" t="e">
        <f>VLOOKUP(B117,Posádky!$A$3:$B$70,2,FALSE)</f>
        <v>#N/A</v>
      </c>
      <c r="D117" s="40"/>
      <c r="E117" s="4" t="e">
        <f t="shared" si="8"/>
        <v>#N/A</v>
      </c>
      <c r="F117" s="40"/>
      <c r="G117" s="6" t="e">
        <f t="shared" si="9"/>
        <v>#N/A</v>
      </c>
    </row>
    <row r="118" spans="2:7" x14ac:dyDescent="0.25">
      <c r="B118" s="35"/>
      <c r="C118" s="8" t="e">
        <f>VLOOKUP(B118,Posádky!$A$3:$B$70,2,FALSE)</f>
        <v>#N/A</v>
      </c>
      <c r="D118" s="40"/>
      <c r="E118" s="4" t="e">
        <f t="shared" si="8"/>
        <v>#N/A</v>
      </c>
      <c r="F118" s="40"/>
      <c r="G118" s="6" t="e">
        <f t="shared" si="9"/>
        <v>#N/A</v>
      </c>
    </row>
    <row r="119" spans="2:7" x14ac:dyDescent="0.25">
      <c r="B119" s="35"/>
      <c r="C119" s="8" t="e">
        <f>VLOOKUP(B119,Posádky!$A$3:$B$70,2,FALSE)</f>
        <v>#N/A</v>
      </c>
      <c r="D119" s="40"/>
      <c r="E119" s="4" t="e">
        <f t="shared" si="8"/>
        <v>#N/A</v>
      </c>
      <c r="F119" s="40"/>
      <c r="G119" s="6" t="e">
        <f t="shared" si="9"/>
        <v>#N/A</v>
      </c>
    </row>
    <row r="120" spans="2:7" x14ac:dyDescent="0.25">
      <c r="B120" s="35"/>
      <c r="C120" s="8" t="e">
        <f>VLOOKUP(B120,Posádky!$A$3:$B$70,2,FALSE)</f>
        <v>#N/A</v>
      </c>
      <c r="D120" s="40"/>
      <c r="E120" s="4" t="e">
        <f t="shared" si="8"/>
        <v>#N/A</v>
      </c>
      <c r="F120" s="40"/>
      <c r="G120" s="6" t="e">
        <f t="shared" si="9"/>
        <v>#N/A</v>
      </c>
    </row>
    <row r="121" spans="2:7" x14ac:dyDescent="0.25">
      <c r="B121" s="35"/>
      <c r="C121" s="8" t="e">
        <f>VLOOKUP(B121,Posádky!$A$3:$B$70,2,FALSE)</f>
        <v>#N/A</v>
      </c>
      <c r="D121" s="40"/>
      <c r="E121" s="4" t="e">
        <f t="shared" si="8"/>
        <v>#N/A</v>
      </c>
      <c r="F121" s="40"/>
      <c r="G121" s="6" t="e">
        <f t="shared" si="9"/>
        <v>#N/A</v>
      </c>
    </row>
    <row r="122" spans="2:7" x14ac:dyDescent="0.25">
      <c r="B122" s="35"/>
      <c r="C122" s="8" t="e">
        <f>VLOOKUP(B122,Posádky!$A$3:$B$70,2,FALSE)</f>
        <v>#N/A</v>
      </c>
      <c r="D122" s="40"/>
      <c r="E122" s="4" t="e">
        <f t="shared" si="8"/>
        <v>#N/A</v>
      </c>
      <c r="F122" s="40"/>
      <c r="G122" s="6" t="e">
        <f t="shared" si="9"/>
        <v>#N/A</v>
      </c>
    </row>
    <row r="123" spans="2:7" x14ac:dyDescent="0.25">
      <c r="B123" s="35"/>
      <c r="C123" s="8" t="e">
        <f>VLOOKUP(B123,Posádky!$A$3:$B$70,2,FALSE)</f>
        <v>#N/A</v>
      </c>
      <c r="D123" s="40"/>
      <c r="E123" s="4" t="e">
        <f t="shared" si="8"/>
        <v>#N/A</v>
      </c>
      <c r="F123" s="40"/>
      <c r="G123" s="6" t="e">
        <f t="shared" si="9"/>
        <v>#N/A</v>
      </c>
    </row>
    <row r="124" spans="2:7" x14ac:dyDescent="0.25">
      <c r="B124" s="35"/>
      <c r="C124" s="8" t="e">
        <f>VLOOKUP(B124,Posádky!$A$3:$B$70,2,FALSE)</f>
        <v>#N/A</v>
      </c>
      <c r="D124" s="40"/>
      <c r="E124" s="4" t="e">
        <f t="shared" si="8"/>
        <v>#N/A</v>
      </c>
      <c r="F124" s="40"/>
      <c r="G124" s="6" t="e">
        <f t="shared" si="9"/>
        <v>#N/A</v>
      </c>
    </row>
    <row r="125" spans="2:7" x14ac:dyDescent="0.25">
      <c r="B125" s="35"/>
      <c r="C125" s="8" t="e">
        <f>VLOOKUP(B125,Posádky!$A$3:$B$70,2,FALSE)</f>
        <v>#N/A</v>
      </c>
      <c r="D125" s="40"/>
      <c r="E125" s="4" t="e">
        <f t="shared" si="8"/>
        <v>#N/A</v>
      </c>
      <c r="F125" s="40"/>
      <c r="G125" s="6" t="e">
        <f t="shared" si="9"/>
        <v>#N/A</v>
      </c>
    </row>
    <row r="126" spans="2:7" x14ac:dyDescent="0.25">
      <c r="B126" s="35"/>
      <c r="C126" s="8" t="e">
        <f>VLOOKUP(B126,Posádky!$A$3:$B$70,2,FALSE)</f>
        <v>#N/A</v>
      </c>
      <c r="D126" s="40"/>
      <c r="E126" s="4" t="e">
        <f t="shared" si="8"/>
        <v>#N/A</v>
      </c>
      <c r="F126" s="40"/>
      <c r="G126" s="6" t="e">
        <f t="shared" si="9"/>
        <v>#N/A</v>
      </c>
    </row>
    <row r="127" spans="2:7" x14ac:dyDescent="0.25">
      <c r="B127" s="35"/>
      <c r="C127" s="8" t="e">
        <f>VLOOKUP(B127,Posádky!$A$3:$B$70,2,FALSE)</f>
        <v>#N/A</v>
      </c>
      <c r="D127" s="40"/>
      <c r="E127" s="4" t="e">
        <f t="shared" si="8"/>
        <v>#N/A</v>
      </c>
      <c r="F127" s="40"/>
      <c r="G127" s="6" t="e">
        <f t="shared" si="9"/>
        <v>#N/A</v>
      </c>
    </row>
    <row r="128" spans="2:7" x14ac:dyDescent="0.25">
      <c r="B128" s="35"/>
      <c r="C128" s="8" t="e">
        <f>VLOOKUP(B128,Posádky!$A$3:$B$70,2,FALSE)</f>
        <v>#N/A</v>
      </c>
      <c r="D128" s="40"/>
      <c r="E128" s="4" t="e">
        <f t="shared" si="8"/>
        <v>#N/A</v>
      </c>
      <c r="F128" s="40"/>
      <c r="G128" s="6" t="e">
        <f t="shared" si="9"/>
        <v>#N/A</v>
      </c>
    </row>
    <row r="129" spans="2:7" x14ac:dyDescent="0.25">
      <c r="B129" s="35"/>
      <c r="C129" s="8" t="e">
        <f>VLOOKUP(B129,Posádky!$A$3:$B$70,2,FALSE)</f>
        <v>#N/A</v>
      </c>
      <c r="D129" s="40"/>
      <c r="E129" s="4" t="e">
        <f t="shared" si="8"/>
        <v>#N/A</v>
      </c>
      <c r="F129" s="40"/>
      <c r="G129" s="6" t="e">
        <f t="shared" si="9"/>
        <v>#N/A</v>
      </c>
    </row>
    <row r="130" spans="2:7" x14ac:dyDescent="0.25">
      <c r="B130" s="35"/>
      <c r="C130" s="8" t="e">
        <f>VLOOKUP(B130,Posádky!$A$3:$B$70,2,FALSE)</f>
        <v>#N/A</v>
      </c>
      <c r="D130" s="40"/>
      <c r="E130" s="4" t="e">
        <f t="shared" si="8"/>
        <v>#N/A</v>
      </c>
      <c r="F130" s="40"/>
      <c r="G130" s="6" t="e">
        <f t="shared" si="9"/>
        <v>#N/A</v>
      </c>
    </row>
    <row r="131" spans="2:7" x14ac:dyDescent="0.25">
      <c r="B131" s="35"/>
      <c r="C131" s="8" t="e">
        <f>VLOOKUP(B131,Posádky!$A$3:$B$70,2,FALSE)</f>
        <v>#N/A</v>
      </c>
      <c r="D131" s="40"/>
      <c r="E131" s="4" t="e">
        <f t="shared" si="8"/>
        <v>#N/A</v>
      </c>
      <c r="F131" s="40"/>
      <c r="G131" s="6" t="e">
        <f t="shared" si="9"/>
        <v>#N/A</v>
      </c>
    </row>
    <row r="132" spans="2:7" x14ac:dyDescent="0.25">
      <c r="B132" s="35"/>
      <c r="C132" s="8" t="e">
        <f>VLOOKUP(B132,Posádky!$A$3:$B$70,2,FALSE)</f>
        <v>#N/A</v>
      </c>
      <c r="D132" s="40"/>
      <c r="E132" s="4" t="e">
        <f t="shared" si="8"/>
        <v>#N/A</v>
      </c>
      <c r="F132" s="40"/>
      <c r="G132" s="6" t="e">
        <f t="shared" si="9"/>
        <v>#N/A</v>
      </c>
    </row>
    <row r="133" spans="2:7" x14ac:dyDescent="0.25">
      <c r="B133" s="35"/>
      <c r="C133" s="4" t="e">
        <f>VLOOKUP(B133,Posádky!$A$3:$B$7,2,FALSE)</f>
        <v>#N/A</v>
      </c>
      <c r="D133" s="40"/>
      <c r="E133" s="4" t="e">
        <f t="shared" si="8"/>
        <v>#N/A</v>
      </c>
      <c r="F133" s="40"/>
      <c r="G133" s="6" t="e">
        <f t="shared" si="9"/>
        <v>#N/A</v>
      </c>
    </row>
    <row r="134" spans="2:7" x14ac:dyDescent="0.25">
      <c r="B134" s="35"/>
      <c r="C134" s="4" t="e">
        <f>VLOOKUP(B134,Posádky!$A$3:$B$7,2,FALSE)</f>
        <v>#N/A</v>
      </c>
      <c r="D134" s="40"/>
      <c r="E134" s="4" t="e">
        <f t="shared" si="8"/>
        <v>#N/A</v>
      </c>
      <c r="F134" s="40"/>
      <c r="G134" s="6" t="e">
        <f t="shared" si="9"/>
        <v>#N/A</v>
      </c>
    </row>
    <row r="135" spans="2:7" x14ac:dyDescent="0.25">
      <c r="B135" s="35"/>
      <c r="C135" s="4" t="e">
        <f>VLOOKUP(B135,Posádky!$A$3:$B$7,2,FALSE)</f>
        <v>#N/A</v>
      </c>
      <c r="D135" s="40"/>
      <c r="E135" s="4" t="e">
        <f t="shared" si="8"/>
        <v>#N/A</v>
      </c>
      <c r="F135" s="40"/>
      <c r="G135" s="6" t="e">
        <f t="shared" si="9"/>
        <v>#N/A</v>
      </c>
    </row>
    <row r="136" spans="2:7" x14ac:dyDescent="0.25">
      <c r="B136" s="35"/>
      <c r="C136" s="4" t="e">
        <f>VLOOKUP(B136,Posádky!$A$3:$B$7,2,FALSE)</f>
        <v>#N/A</v>
      </c>
      <c r="D136" s="40"/>
      <c r="E136" s="4" t="e">
        <f t="shared" si="8"/>
        <v>#N/A</v>
      </c>
      <c r="F136" s="40"/>
      <c r="G136" s="6" t="e">
        <f t="shared" si="9"/>
        <v>#N/A</v>
      </c>
    </row>
    <row r="137" spans="2:7" x14ac:dyDescent="0.25">
      <c r="B137" s="35"/>
      <c r="C137" s="4" t="e">
        <f>VLOOKUP(B137,Posádky!$A$3:$B$7,2,FALSE)</f>
        <v>#N/A</v>
      </c>
      <c r="D137" s="40"/>
      <c r="E137" s="4" t="e">
        <f t="shared" si="8"/>
        <v>#N/A</v>
      </c>
      <c r="F137" s="40"/>
      <c r="G137" s="6" t="e">
        <f t="shared" si="9"/>
        <v>#N/A</v>
      </c>
    </row>
    <row r="138" spans="2:7" x14ac:dyDescent="0.25">
      <c r="B138" s="35"/>
      <c r="C138" s="4" t="e">
        <f>VLOOKUP(B138,Posádky!$A$3:$B$7,2,FALSE)</f>
        <v>#N/A</v>
      </c>
      <c r="D138" s="40"/>
      <c r="E138" s="4" t="e">
        <f t="shared" si="8"/>
        <v>#N/A</v>
      </c>
      <c r="F138" s="40"/>
      <c r="G138" s="6" t="e">
        <f t="shared" si="9"/>
        <v>#N/A</v>
      </c>
    </row>
    <row r="139" spans="2:7" x14ac:dyDescent="0.25">
      <c r="B139" s="35"/>
      <c r="C139" s="4" t="e">
        <f>VLOOKUP(B139,Posádky!$A$3:$B$7,2,FALSE)</f>
        <v>#N/A</v>
      </c>
      <c r="D139" s="40"/>
      <c r="E139" s="4" t="e">
        <f t="shared" si="8"/>
        <v>#N/A</v>
      </c>
      <c r="F139" s="40"/>
      <c r="G139" s="6" t="e">
        <f t="shared" si="9"/>
        <v>#N/A</v>
      </c>
    </row>
    <row r="140" spans="2:7" x14ac:dyDescent="0.25">
      <c r="B140" s="35"/>
      <c r="C140" s="4" t="e">
        <f>VLOOKUP(B140,Posádky!$A$3:$B$7,2,FALSE)</f>
        <v>#N/A</v>
      </c>
      <c r="D140" s="40"/>
      <c r="E140" s="4" t="e">
        <f t="shared" si="8"/>
        <v>#N/A</v>
      </c>
      <c r="F140" s="40"/>
      <c r="G140" s="6" t="e">
        <f t="shared" si="9"/>
        <v>#N/A</v>
      </c>
    </row>
    <row r="141" spans="2:7" x14ac:dyDescent="0.25">
      <c r="B141" s="35"/>
      <c r="C141" s="4" t="e">
        <f>VLOOKUP(B141,Posádky!$A$3:$B$7,2,FALSE)</f>
        <v>#N/A</v>
      </c>
      <c r="D141" s="40"/>
      <c r="E141" s="4" t="e">
        <f t="shared" si="8"/>
        <v>#N/A</v>
      </c>
      <c r="F141" s="40"/>
      <c r="G141" s="6" t="e">
        <f t="shared" si="9"/>
        <v>#N/A</v>
      </c>
    </row>
    <row r="142" spans="2:7" x14ac:dyDescent="0.25">
      <c r="B142" s="35"/>
      <c r="C142" s="4" t="e">
        <f>VLOOKUP(B142,Posádky!$A$3:$B$7,2,FALSE)</f>
        <v>#N/A</v>
      </c>
      <c r="D142" s="40"/>
      <c r="E142" s="4" t="e">
        <f t="shared" si="8"/>
        <v>#N/A</v>
      </c>
      <c r="F142" s="40"/>
      <c r="G142" s="6" t="e">
        <f t="shared" si="9"/>
        <v>#N/A</v>
      </c>
    </row>
    <row r="143" spans="2:7" x14ac:dyDescent="0.25">
      <c r="B143" s="35"/>
      <c r="C143" s="4" t="e">
        <f>VLOOKUP(B143,Posádky!$A$3:$B$7,2,FALSE)</f>
        <v>#N/A</v>
      </c>
      <c r="D143" s="40"/>
      <c r="E143" s="4" t="e">
        <f t="shared" si="8"/>
        <v>#N/A</v>
      </c>
      <c r="F143" s="40"/>
      <c r="G143" s="6" t="e">
        <f t="shared" si="9"/>
        <v>#N/A</v>
      </c>
    </row>
    <row r="144" spans="2:7" x14ac:dyDescent="0.25">
      <c r="B144" s="35"/>
      <c r="C144" s="4" t="e">
        <f>VLOOKUP(B144,Posádky!$A$3:$B$7,2,FALSE)</f>
        <v>#N/A</v>
      </c>
      <c r="D144" s="40"/>
      <c r="E144" s="4" t="e">
        <f t="shared" si="8"/>
        <v>#N/A</v>
      </c>
      <c r="F144" s="40"/>
      <c r="G144" s="6" t="e">
        <f t="shared" si="9"/>
        <v>#N/A</v>
      </c>
    </row>
    <row r="145" spans="2:7" x14ac:dyDescent="0.25">
      <c r="B145" s="35"/>
      <c r="C145" s="4" t="e">
        <f>VLOOKUP(B145,Posádky!$A$3:$B$7,2,FALSE)</f>
        <v>#N/A</v>
      </c>
      <c r="D145" s="40"/>
      <c r="E145" s="4" t="e">
        <f t="shared" si="8"/>
        <v>#N/A</v>
      </c>
      <c r="F145" s="40"/>
      <c r="G145" s="6" t="e">
        <f t="shared" si="9"/>
        <v>#N/A</v>
      </c>
    </row>
    <row r="146" spans="2:7" x14ac:dyDescent="0.25">
      <c r="B146" s="35"/>
      <c r="C146" s="4" t="e">
        <f>VLOOKUP(B146,Posádky!$A$3:$B$7,2,FALSE)</f>
        <v>#N/A</v>
      </c>
      <c r="D146" s="40"/>
      <c r="E146" s="4" t="e">
        <f t="shared" si="8"/>
        <v>#N/A</v>
      </c>
      <c r="F146" s="40"/>
      <c r="G146" s="6" t="e">
        <f t="shared" si="9"/>
        <v>#N/A</v>
      </c>
    </row>
    <row r="147" spans="2:7" x14ac:dyDescent="0.25">
      <c r="B147" s="35"/>
      <c r="C147" s="4" t="e">
        <f>VLOOKUP(B147,Posádky!$A$3:$B$7,2,FALSE)</f>
        <v>#N/A</v>
      </c>
      <c r="D147" s="40"/>
      <c r="E147" s="4" t="e">
        <f t="shared" ref="E147:E178" si="10">VLOOKUP(D147,$D$4:$H$15,2,FALSE)</f>
        <v>#N/A</v>
      </c>
      <c r="F147" s="40"/>
      <c r="G147" s="6" t="e">
        <f t="shared" ref="G147:G178" si="11">((VLOOKUP(D147,$D$4:$H$15,3,FALSE))-F147+1)*(VLOOKUP(D147,$D$4:$H$15,5,FALSE))</f>
        <v>#N/A</v>
      </c>
    </row>
    <row r="148" spans="2:7" x14ac:dyDescent="0.25">
      <c r="B148" s="35"/>
      <c r="C148" s="4" t="e">
        <f>VLOOKUP(B148,Posádky!$A$3:$B$7,2,FALSE)</f>
        <v>#N/A</v>
      </c>
      <c r="D148" s="40"/>
      <c r="E148" s="4" t="e">
        <f t="shared" si="10"/>
        <v>#N/A</v>
      </c>
      <c r="F148" s="40"/>
      <c r="G148" s="6" t="e">
        <f t="shared" si="11"/>
        <v>#N/A</v>
      </c>
    </row>
    <row r="149" spans="2:7" x14ac:dyDescent="0.25">
      <c r="B149" s="35"/>
      <c r="C149" s="4" t="e">
        <f>VLOOKUP(B149,Posádky!$A$3:$B$7,2,FALSE)</f>
        <v>#N/A</v>
      </c>
      <c r="D149" s="40"/>
      <c r="E149" s="4" t="e">
        <f t="shared" si="10"/>
        <v>#N/A</v>
      </c>
      <c r="F149" s="40"/>
      <c r="G149" s="6" t="e">
        <f t="shared" si="11"/>
        <v>#N/A</v>
      </c>
    </row>
    <row r="150" spans="2:7" x14ac:dyDescent="0.25">
      <c r="B150" s="35"/>
      <c r="C150" s="4" t="e">
        <f>VLOOKUP(B150,Posádky!$A$3:$B$7,2,FALSE)</f>
        <v>#N/A</v>
      </c>
      <c r="D150" s="40"/>
      <c r="E150" s="4" t="e">
        <f t="shared" si="10"/>
        <v>#N/A</v>
      </c>
      <c r="F150" s="40"/>
      <c r="G150" s="6" t="e">
        <f t="shared" si="11"/>
        <v>#N/A</v>
      </c>
    </row>
    <row r="151" spans="2:7" x14ac:dyDescent="0.25">
      <c r="B151" s="35"/>
      <c r="C151" s="4" t="e">
        <f>VLOOKUP(B151,Posádky!$A$3:$B$7,2,FALSE)</f>
        <v>#N/A</v>
      </c>
      <c r="D151" s="40"/>
      <c r="E151" s="4" t="e">
        <f t="shared" si="10"/>
        <v>#N/A</v>
      </c>
      <c r="F151" s="40"/>
      <c r="G151" s="6" t="e">
        <f t="shared" si="11"/>
        <v>#N/A</v>
      </c>
    </row>
    <row r="152" spans="2:7" x14ac:dyDescent="0.25">
      <c r="B152" s="35"/>
      <c r="C152" s="4" t="e">
        <f>VLOOKUP(B152,Posádky!$A$3:$B$7,2,FALSE)</f>
        <v>#N/A</v>
      </c>
      <c r="D152" s="40"/>
      <c r="E152" s="4" t="e">
        <f t="shared" si="10"/>
        <v>#N/A</v>
      </c>
      <c r="F152" s="40"/>
      <c r="G152" s="6" t="e">
        <f t="shared" si="11"/>
        <v>#N/A</v>
      </c>
    </row>
    <row r="153" spans="2:7" x14ac:dyDescent="0.25">
      <c r="B153" s="35"/>
      <c r="C153" s="4" t="e">
        <f>VLOOKUP(B153,Posádky!$A$3:$B$7,2,FALSE)</f>
        <v>#N/A</v>
      </c>
      <c r="D153" s="40"/>
      <c r="E153" s="4" t="e">
        <f t="shared" si="10"/>
        <v>#N/A</v>
      </c>
      <c r="F153" s="40"/>
      <c r="G153" s="6" t="e">
        <f t="shared" si="11"/>
        <v>#N/A</v>
      </c>
    </row>
    <row r="154" spans="2:7" x14ac:dyDescent="0.25">
      <c r="B154" s="35"/>
      <c r="C154" s="4" t="e">
        <f>VLOOKUP(B154,Posádky!$A$3:$B$7,2,FALSE)</f>
        <v>#N/A</v>
      </c>
      <c r="D154" s="40"/>
      <c r="E154" s="4" t="e">
        <f t="shared" si="10"/>
        <v>#N/A</v>
      </c>
      <c r="F154" s="40"/>
      <c r="G154" s="6" t="e">
        <f t="shared" si="11"/>
        <v>#N/A</v>
      </c>
    </row>
    <row r="155" spans="2:7" x14ac:dyDescent="0.25">
      <c r="B155" s="35"/>
      <c r="C155" s="4" t="e">
        <f>VLOOKUP(B155,Posádky!$A$3:$B$7,2,FALSE)</f>
        <v>#N/A</v>
      </c>
      <c r="D155" s="40"/>
      <c r="E155" s="4" t="e">
        <f t="shared" si="10"/>
        <v>#N/A</v>
      </c>
      <c r="F155" s="40"/>
      <c r="G155" s="6" t="e">
        <f t="shared" si="11"/>
        <v>#N/A</v>
      </c>
    </row>
    <row r="156" spans="2:7" x14ac:dyDescent="0.25">
      <c r="B156" s="35"/>
      <c r="C156" s="4" t="e">
        <f>VLOOKUP(B156,Posádky!$A$3:$B$7,2,FALSE)</f>
        <v>#N/A</v>
      </c>
      <c r="D156" s="40"/>
      <c r="E156" s="4" t="e">
        <f t="shared" si="10"/>
        <v>#N/A</v>
      </c>
      <c r="F156" s="40"/>
      <c r="G156" s="6" t="e">
        <f t="shared" si="11"/>
        <v>#N/A</v>
      </c>
    </row>
    <row r="157" spans="2:7" x14ac:dyDescent="0.25">
      <c r="B157" s="35"/>
      <c r="C157" s="4" t="e">
        <f>VLOOKUP(B157,Posádky!$A$3:$B$7,2,FALSE)</f>
        <v>#N/A</v>
      </c>
      <c r="D157" s="40"/>
      <c r="E157" s="4" t="e">
        <f t="shared" si="10"/>
        <v>#N/A</v>
      </c>
      <c r="F157" s="40"/>
      <c r="G157" s="6" t="e">
        <f t="shared" si="11"/>
        <v>#N/A</v>
      </c>
    </row>
    <row r="158" spans="2:7" x14ac:dyDescent="0.25">
      <c r="B158" s="35"/>
      <c r="C158" s="4" t="e">
        <f>VLOOKUP(B158,Posádky!$A$3:$B$7,2,FALSE)</f>
        <v>#N/A</v>
      </c>
      <c r="D158" s="40"/>
      <c r="E158" s="4" t="e">
        <f t="shared" si="10"/>
        <v>#N/A</v>
      </c>
      <c r="F158" s="40"/>
      <c r="G158" s="6" t="e">
        <f t="shared" si="11"/>
        <v>#N/A</v>
      </c>
    </row>
    <row r="159" spans="2:7" x14ac:dyDescent="0.25">
      <c r="B159" s="35"/>
      <c r="C159" s="4" t="e">
        <f>VLOOKUP(B159,Posádky!$A$3:$B$7,2,FALSE)</f>
        <v>#N/A</v>
      </c>
      <c r="D159" s="40"/>
      <c r="E159" s="4" t="e">
        <f t="shared" si="10"/>
        <v>#N/A</v>
      </c>
      <c r="F159" s="40"/>
      <c r="G159" s="6" t="e">
        <f t="shared" si="11"/>
        <v>#N/A</v>
      </c>
    </row>
    <row r="160" spans="2:7" x14ac:dyDescent="0.25">
      <c r="B160" s="35"/>
      <c r="C160" s="4" t="e">
        <f>VLOOKUP(B160,Posádky!$A$3:$B$7,2,FALSE)</f>
        <v>#N/A</v>
      </c>
      <c r="D160" s="40"/>
      <c r="E160" s="4" t="e">
        <f t="shared" si="10"/>
        <v>#N/A</v>
      </c>
      <c r="F160" s="40"/>
      <c r="G160" s="6" t="e">
        <f t="shared" si="11"/>
        <v>#N/A</v>
      </c>
    </row>
    <row r="161" spans="2:7" x14ac:dyDescent="0.25">
      <c r="B161" s="35"/>
      <c r="C161" s="4" t="e">
        <f>VLOOKUP(B161,Posádky!$A$3:$B$7,2,FALSE)</f>
        <v>#N/A</v>
      </c>
      <c r="D161" s="40"/>
      <c r="E161" s="4" t="e">
        <f t="shared" si="10"/>
        <v>#N/A</v>
      </c>
      <c r="F161" s="40"/>
      <c r="G161" s="6" t="e">
        <f t="shared" si="11"/>
        <v>#N/A</v>
      </c>
    </row>
    <row r="162" spans="2:7" x14ac:dyDescent="0.25">
      <c r="B162" s="35"/>
      <c r="C162" s="4" t="e">
        <f>VLOOKUP(B162,Posádky!$A$3:$B$7,2,FALSE)</f>
        <v>#N/A</v>
      </c>
      <c r="D162" s="40"/>
      <c r="E162" s="4" t="e">
        <f t="shared" si="10"/>
        <v>#N/A</v>
      </c>
      <c r="F162" s="40"/>
      <c r="G162" s="6" t="e">
        <f t="shared" si="11"/>
        <v>#N/A</v>
      </c>
    </row>
    <row r="163" spans="2:7" x14ac:dyDescent="0.25">
      <c r="B163" s="35"/>
      <c r="C163" s="4" t="e">
        <f>VLOOKUP(B163,Posádky!$A$3:$B$7,2,FALSE)</f>
        <v>#N/A</v>
      </c>
      <c r="D163" s="40"/>
      <c r="E163" s="4" t="e">
        <f t="shared" si="10"/>
        <v>#N/A</v>
      </c>
      <c r="F163" s="40"/>
      <c r="G163" s="6" t="e">
        <f t="shared" si="11"/>
        <v>#N/A</v>
      </c>
    </row>
    <row r="164" spans="2:7" x14ac:dyDescent="0.25">
      <c r="B164" s="35"/>
      <c r="C164" s="4" t="e">
        <f>VLOOKUP(B164,Posádky!$A$3:$B$7,2,FALSE)</f>
        <v>#N/A</v>
      </c>
      <c r="D164" s="40"/>
      <c r="E164" s="4" t="e">
        <f t="shared" si="10"/>
        <v>#N/A</v>
      </c>
      <c r="F164" s="40"/>
      <c r="G164" s="6" t="e">
        <f t="shared" si="11"/>
        <v>#N/A</v>
      </c>
    </row>
    <row r="165" spans="2:7" x14ac:dyDescent="0.25">
      <c r="B165" s="35"/>
      <c r="C165" s="4" t="e">
        <f>VLOOKUP(B165,Posádky!$A$3:$B$7,2,FALSE)</f>
        <v>#N/A</v>
      </c>
      <c r="D165" s="40"/>
      <c r="E165" s="4" t="e">
        <f t="shared" si="10"/>
        <v>#N/A</v>
      </c>
      <c r="F165" s="40"/>
      <c r="G165" s="6" t="e">
        <f t="shared" si="11"/>
        <v>#N/A</v>
      </c>
    </row>
    <row r="166" spans="2:7" x14ac:dyDescent="0.25">
      <c r="B166" s="35"/>
      <c r="C166" s="4" t="e">
        <f>VLOOKUP(B166,Posádky!$A$3:$B$7,2,FALSE)</f>
        <v>#N/A</v>
      </c>
      <c r="D166" s="40"/>
      <c r="E166" s="4" t="e">
        <f t="shared" si="10"/>
        <v>#N/A</v>
      </c>
      <c r="F166" s="40"/>
      <c r="G166" s="6" t="e">
        <f t="shared" si="11"/>
        <v>#N/A</v>
      </c>
    </row>
    <row r="167" spans="2:7" x14ac:dyDescent="0.25">
      <c r="B167" s="35"/>
      <c r="C167" s="4" t="e">
        <f>VLOOKUP(B167,Posádky!$A$3:$B$7,2,FALSE)</f>
        <v>#N/A</v>
      </c>
      <c r="D167" s="40"/>
      <c r="E167" s="4" t="e">
        <f t="shared" si="10"/>
        <v>#N/A</v>
      </c>
      <c r="F167" s="40"/>
      <c r="G167" s="6" t="e">
        <f t="shared" si="11"/>
        <v>#N/A</v>
      </c>
    </row>
    <row r="168" spans="2:7" x14ac:dyDescent="0.25">
      <c r="B168" s="35"/>
      <c r="C168" s="4" t="e">
        <f>VLOOKUP(B168,Posádky!$A$3:$B$7,2,FALSE)</f>
        <v>#N/A</v>
      </c>
      <c r="D168" s="40"/>
      <c r="E168" s="4" t="e">
        <f t="shared" si="10"/>
        <v>#N/A</v>
      </c>
      <c r="F168" s="40"/>
      <c r="G168" s="6" t="e">
        <f t="shared" si="11"/>
        <v>#N/A</v>
      </c>
    </row>
    <row r="169" spans="2:7" x14ac:dyDescent="0.25">
      <c r="B169" s="35"/>
      <c r="C169" s="4" t="e">
        <f>VLOOKUP(B169,Posádky!$A$3:$B$7,2,FALSE)</f>
        <v>#N/A</v>
      </c>
      <c r="D169" s="40"/>
      <c r="E169" s="4" t="e">
        <f t="shared" si="10"/>
        <v>#N/A</v>
      </c>
      <c r="F169" s="40"/>
      <c r="G169" s="6" t="e">
        <f t="shared" si="11"/>
        <v>#N/A</v>
      </c>
    </row>
    <row r="170" spans="2:7" x14ac:dyDescent="0.25">
      <c r="B170" s="35"/>
      <c r="C170" s="4" t="e">
        <f>VLOOKUP(B170,Posádky!$A$3:$B$7,2,FALSE)</f>
        <v>#N/A</v>
      </c>
      <c r="D170" s="40"/>
      <c r="E170" s="4" t="e">
        <f t="shared" si="10"/>
        <v>#N/A</v>
      </c>
      <c r="F170" s="40"/>
      <c r="G170" s="6" t="e">
        <f t="shared" si="11"/>
        <v>#N/A</v>
      </c>
    </row>
    <row r="171" spans="2:7" x14ac:dyDescent="0.25">
      <c r="B171" s="35"/>
      <c r="C171" s="4" t="e">
        <f>VLOOKUP(B171,Posádky!$A$3:$B$7,2,FALSE)</f>
        <v>#N/A</v>
      </c>
      <c r="D171" s="40"/>
      <c r="E171" s="4" t="e">
        <f t="shared" si="10"/>
        <v>#N/A</v>
      </c>
      <c r="F171" s="40"/>
      <c r="G171" s="6" t="e">
        <f t="shared" si="11"/>
        <v>#N/A</v>
      </c>
    </row>
    <row r="172" spans="2:7" x14ac:dyDescent="0.25">
      <c r="B172" s="35"/>
      <c r="C172" s="4" t="e">
        <f>VLOOKUP(B172,Posádky!$A$3:$B$7,2,FALSE)</f>
        <v>#N/A</v>
      </c>
      <c r="D172" s="40"/>
      <c r="E172" s="4" t="e">
        <f t="shared" si="10"/>
        <v>#N/A</v>
      </c>
      <c r="F172" s="40"/>
      <c r="G172" s="6" t="e">
        <f t="shared" si="11"/>
        <v>#N/A</v>
      </c>
    </row>
    <row r="173" spans="2:7" x14ac:dyDescent="0.25">
      <c r="B173" s="35"/>
      <c r="C173" s="4" t="e">
        <f>VLOOKUP(B173,Posádky!$A$3:$B$7,2,FALSE)</f>
        <v>#N/A</v>
      </c>
      <c r="D173" s="40"/>
      <c r="E173" s="4" t="e">
        <f t="shared" si="10"/>
        <v>#N/A</v>
      </c>
      <c r="F173" s="40"/>
      <c r="G173" s="6" t="e">
        <f t="shared" si="11"/>
        <v>#N/A</v>
      </c>
    </row>
    <row r="174" spans="2:7" x14ac:dyDescent="0.25">
      <c r="B174" s="35"/>
      <c r="C174" s="4" t="e">
        <f>VLOOKUP(B174,Posádky!$A$3:$B$7,2,FALSE)</f>
        <v>#N/A</v>
      </c>
      <c r="D174" s="40"/>
      <c r="E174" s="4" t="e">
        <f t="shared" si="10"/>
        <v>#N/A</v>
      </c>
      <c r="F174" s="40"/>
      <c r="G174" s="6" t="e">
        <f t="shared" si="11"/>
        <v>#N/A</v>
      </c>
    </row>
    <row r="175" spans="2:7" x14ac:dyDescent="0.25">
      <c r="B175" s="35"/>
      <c r="C175" s="4" t="e">
        <f>VLOOKUP(B175,Posádky!$A$3:$B$7,2,FALSE)</f>
        <v>#N/A</v>
      </c>
      <c r="D175" s="40"/>
      <c r="E175" s="4" t="e">
        <f t="shared" si="10"/>
        <v>#N/A</v>
      </c>
      <c r="F175" s="40"/>
      <c r="G175" s="6" t="e">
        <f t="shared" si="11"/>
        <v>#N/A</v>
      </c>
    </row>
    <row r="176" spans="2:7" x14ac:dyDescent="0.25">
      <c r="B176" s="35"/>
      <c r="C176" s="4" t="e">
        <f>VLOOKUP(B176,Posádky!$A$3:$B$7,2,FALSE)</f>
        <v>#N/A</v>
      </c>
      <c r="D176" s="40"/>
      <c r="E176" s="4" t="e">
        <f t="shared" si="10"/>
        <v>#N/A</v>
      </c>
      <c r="F176" s="40"/>
      <c r="G176" s="6" t="e">
        <f t="shared" si="11"/>
        <v>#N/A</v>
      </c>
    </row>
    <row r="177" spans="2:7" x14ac:dyDescent="0.25">
      <c r="B177" s="35"/>
      <c r="C177" s="4" t="e">
        <f>VLOOKUP(B177,Posádky!$A$3:$B$7,2,FALSE)</f>
        <v>#N/A</v>
      </c>
      <c r="D177" s="40"/>
      <c r="E177" s="4" t="e">
        <f t="shared" si="10"/>
        <v>#N/A</v>
      </c>
      <c r="F177" s="40"/>
      <c r="G177" s="6" t="e">
        <f t="shared" si="11"/>
        <v>#N/A</v>
      </c>
    </row>
    <row r="178" spans="2:7" x14ac:dyDescent="0.25">
      <c r="B178" s="35"/>
      <c r="C178" s="4" t="e">
        <f>VLOOKUP(B178,Posádky!$A$3:$B$7,2,FALSE)</f>
        <v>#N/A</v>
      </c>
      <c r="D178" s="40"/>
      <c r="E178" s="4" t="e">
        <f t="shared" si="10"/>
        <v>#N/A</v>
      </c>
      <c r="F178" s="40"/>
      <c r="G178" s="6" t="e">
        <f t="shared" si="11"/>
        <v>#N/A</v>
      </c>
    </row>
    <row r="179" spans="2:7" x14ac:dyDescent="0.25">
      <c r="B179" s="35"/>
      <c r="C179" s="4" t="e">
        <f>VLOOKUP(B179,Posádky!$A$3:$B$7,2,FALSE)</f>
        <v>#N/A</v>
      </c>
      <c r="D179" s="40"/>
      <c r="E179" s="4" t="e">
        <f t="shared" ref="E179:E200" si="12">VLOOKUP(D179,$D$4:$H$15,2,FALSE)</f>
        <v>#N/A</v>
      </c>
      <c r="F179" s="40"/>
      <c r="G179" s="6" t="e">
        <f t="shared" ref="G179:G200" si="13">((VLOOKUP(D179,$D$4:$H$15,3,FALSE))-F179+1)*(VLOOKUP(D179,$D$4:$H$15,5,FALSE))</f>
        <v>#N/A</v>
      </c>
    </row>
    <row r="180" spans="2:7" x14ac:dyDescent="0.25">
      <c r="B180" s="35"/>
      <c r="C180" s="4" t="e">
        <f>VLOOKUP(B180,Posádky!$A$3:$B$7,2,FALSE)</f>
        <v>#N/A</v>
      </c>
      <c r="D180" s="40"/>
      <c r="E180" s="4" t="e">
        <f t="shared" si="12"/>
        <v>#N/A</v>
      </c>
      <c r="F180" s="40"/>
      <c r="G180" s="6" t="e">
        <f t="shared" si="13"/>
        <v>#N/A</v>
      </c>
    </row>
    <row r="181" spans="2:7" x14ac:dyDescent="0.25">
      <c r="B181" s="35"/>
      <c r="C181" s="4" t="e">
        <f>VLOOKUP(B181,Posádky!$A$3:$B$7,2,FALSE)</f>
        <v>#N/A</v>
      </c>
      <c r="D181" s="40"/>
      <c r="E181" s="4" t="e">
        <f t="shared" si="12"/>
        <v>#N/A</v>
      </c>
      <c r="F181" s="40"/>
      <c r="G181" s="6" t="e">
        <f t="shared" si="13"/>
        <v>#N/A</v>
      </c>
    </row>
    <row r="182" spans="2:7" x14ac:dyDescent="0.25">
      <c r="B182" s="35"/>
      <c r="C182" s="4" t="e">
        <f>VLOOKUP(B182,Posádky!$A$3:$B$7,2,FALSE)</f>
        <v>#N/A</v>
      </c>
      <c r="D182" s="40"/>
      <c r="E182" s="4" t="e">
        <f t="shared" si="12"/>
        <v>#N/A</v>
      </c>
      <c r="F182" s="40"/>
      <c r="G182" s="6" t="e">
        <f t="shared" si="13"/>
        <v>#N/A</v>
      </c>
    </row>
    <row r="183" spans="2:7" x14ac:dyDescent="0.25">
      <c r="B183" s="35"/>
      <c r="C183" s="4" t="e">
        <f>VLOOKUP(B183,Posádky!$A$3:$B$7,2,FALSE)</f>
        <v>#N/A</v>
      </c>
      <c r="D183" s="40"/>
      <c r="E183" s="4" t="e">
        <f t="shared" si="12"/>
        <v>#N/A</v>
      </c>
      <c r="F183" s="40"/>
      <c r="G183" s="6" t="e">
        <f t="shared" si="13"/>
        <v>#N/A</v>
      </c>
    </row>
    <row r="184" spans="2:7" x14ac:dyDescent="0.25">
      <c r="B184" s="35"/>
      <c r="C184" s="4" t="e">
        <f>VLOOKUP(B184,Posádky!$A$3:$B$7,2,FALSE)</f>
        <v>#N/A</v>
      </c>
      <c r="D184" s="40"/>
      <c r="E184" s="4" t="e">
        <f t="shared" si="12"/>
        <v>#N/A</v>
      </c>
      <c r="F184" s="40"/>
      <c r="G184" s="6" t="e">
        <f t="shared" si="13"/>
        <v>#N/A</v>
      </c>
    </row>
    <row r="185" spans="2:7" x14ac:dyDescent="0.25">
      <c r="B185" s="35"/>
      <c r="C185" s="4" t="e">
        <f>VLOOKUP(B185,Posádky!$A$3:$B$7,2,FALSE)</f>
        <v>#N/A</v>
      </c>
      <c r="D185" s="40"/>
      <c r="E185" s="4" t="e">
        <f t="shared" si="12"/>
        <v>#N/A</v>
      </c>
      <c r="F185" s="40"/>
      <c r="G185" s="6" t="e">
        <f t="shared" si="13"/>
        <v>#N/A</v>
      </c>
    </row>
    <row r="186" spans="2:7" x14ac:dyDescent="0.25">
      <c r="B186" s="35"/>
      <c r="C186" s="4" t="e">
        <f>VLOOKUP(B186,Posádky!$A$3:$B$7,2,FALSE)</f>
        <v>#N/A</v>
      </c>
      <c r="D186" s="40"/>
      <c r="E186" s="4" t="e">
        <f t="shared" si="12"/>
        <v>#N/A</v>
      </c>
      <c r="F186" s="40"/>
      <c r="G186" s="6" t="e">
        <f t="shared" si="13"/>
        <v>#N/A</v>
      </c>
    </row>
    <row r="187" spans="2:7" x14ac:dyDescent="0.25">
      <c r="B187" s="35"/>
      <c r="C187" s="4" t="e">
        <f>VLOOKUP(B187,Posádky!$A$3:$B$7,2,FALSE)</f>
        <v>#N/A</v>
      </c>
      <c r="D187" s="40"/>
      <c r="E187" s="4" t="e">
        <f t="shared" si="12"/>
        <v>#N/A</v>
      </c>
      <c r="F187" s="40"/>
      <c r="G187" s="6" t="e">
        <f t="shared" si="13"/>
        <v>#N/A</v>
      </c>
    </row>
    <row r="188" spans="2:7" x14ac:dyDescent="0.25">
      <c r="B188" s="35"/>
      <c r="C188" s="4" t="e">
        <f>VLOOKUP(B188,Posádky!$A$3:$B$7,2,FALSE)</f>
        <v>#N/A</v>
      </c>
      <c r="D188" s="40"/>
      <c r="E188" s="4" t="e">
        <f t="shared" si="12"/>
        <v>#N/A</v>
      </c>
      <c r="F188" s="40"/>
      <c r="G188" s="6" t="e">
        <f t="shared" si="13"/>
        <v>#N/A</v>
      </c>
    </row>
    <row r="189" spans="2:7" x14ac:dyDescent="0.25">
      <c r="B189" s="35"/>
      <c r="C189" s="4" t="e">
        <f>VLOOKUP(B189,Posádky!$A$3:$B$7,2,FALSE)</f>
        <v>#N/A</v>
      </c>
      <c r="D189" s="40"/>
      <c r="E189" s="4" t="e">
        <f t="shared" si="12"/>
        <v>#N/A</v>
      </c>
      <c r="F189" s="40"/>
      <c r="G189" s="6" t="e">
        <f t="shared" si="13"/>
        <v>#N/A</v>
      </c>
    </row>
    <row r="190" spans="2:7" x14ac:dyDescent="0.25">
      <c r="B190" s="35"/>
      <c r="C190" s="4" t="e">
        <f>VLOOKUP(B190,Posádky!$A$3:$B$7,2,FALSE)</f>
        <v>#N/A</v>
      </c>
      <c r="D190" s="40"/>
      <c r="E190" s="4" t="e">
        <f t="shared" si="12"/>
        <v>#N/A</v>
      </c>
      <c r="F190" s="40"/>
      <c r="G190" s="6" t="e">
        <f t="shared" si="13"/>
        <v>#N/A</v>
      </c>
    </row>
    <row r="191" spans="2:7" x14ac:dyDescent="0.25">
      <c r="B191" s="35"/>
      <c r="C191" s="4" t="e">
        <f>VLOOKUP(B191,Posádky!$A$3:$B$7,2,FALSE)</f>
        <v>#N/A</v>
      </c>
      <c r="D191" s="40"/>
      <c r="E191" s="4" t="e">
        <f t="shared" si="12"/>
        <v>#N/A</v>
      </c>
      <c r="F191" s="40"/>
      <c r="G191" s="6" t="e">
        <f t="shared" si="13"/>
        <v>#N/A</v>
      </c>
    </row>
    <row r="192" spans="2:7" x14ac:dyDescent="0.25">
      <c r="B192" s="35"/>
      <c r="C192" s="4" t="e">
        <f>VLOOKUP(B192,Posádky!$A$3:$B$7,2,FALSE)</f>
        <v>#N/A</v>
      </c>
      <c r="D192" s="40"/>
      <c r="E192" s="4" t="e">
        <f t="shared" si="12"/>
        <v>#N/A</v>
      </c>
      <c r="F192" s="40"/>
      <c r="G192" s="6" t="e">
        <f t="shared" si="13"/>
        <v>#N/A</v>
      </c>
    </row>
    <row r="193" spans="2:7" x14ac:dyDescent="0.25">
      <c r="B193" s="35"/>
      <c r="C193" s="4" t="e">
        <f>VLOOKUP(B193,Posádky!$A$3:$B$7,2,FALSE)</f>
        <v>#N/A</v>
      </c>
      <c r="D193" s="40"/>
      <c r="E193" s="4" t="e">
        <f t="shared" si="12"/>
        <v>#N/A</v>
      </c>
      <c r="F193" s="40"/>
      <c r="G193" s="6" t="e">
        <f t="shared" si="13"/>
        <v>#N/A</v>
      </c>
    </row>
    <row r="194" spans="2:7" x14ac:dyDescent="0.25">
      <c r="B194" s="35"/>
      <c r="C194" s="4" t="e">
        <f>VLOOKUP(B194,Posádky!$A$3:$B$7,2,FALSE)</f>
        <v>#N/A</v>
      </c>
      <c r="D194" s="40"/>
      <c r="E194" s="4" t="e">
        <f t="shared" si="12"/>
        <v>#N/A</v>
      </c>
      <c r="F194" s="40"/>
      <c r="G194" s="6" t="e">
        <f t="shared" si="13"/>
        <v>#N/A</v>
      </c>
    </row>
    <row r="195" spans="2:7" x14ac:dyDescent="0.25">
      <c r="B195" s="35"/>
      <c r="C195" s="4" t="e">
        <f>VLOOKUP(B195,Posádky!$A$3:$B$7,2,FALSE)</f>
        <v>#N/A</v>
      </c>
      <c r="D195" s="40"/>
      <c r="E195" s="4" t="e">
        <f t="shared" si="12"/>
        <v>#N/A</v>
      </c>
      <c r="F195" s="40"/>
      <c r="G195" s="6" t="e">
        <f t="shared" si="13"/>
        <v>#N/A</v>
      </c>
    </row>
    <row r="196" spans="2:7" x14ac:dyDescent="0.25">
      <c r="B196" s="35"/>
      <c r="C196" s="4" t="e">
        <f>VLOOKUP(B196,Posádky!$A$3:$B$7,2,FALSE)</f>
        <v>#N/A</v>
      </c>
      <c r="D196" s="40"/>
      <c r="E196" s="4" t="e">
        <f t="shared" si="12"/>
        <v>#N/A</v>
      </c>
      <c r="F196" s="40"/>
      <c r="G196" s="6" t="e">
        <f t="shared" si="13"/>
        <v>#N/A</v>
      </c>
    </row>
    <row r="197" spans="2:7" x14ac:dyDescent="0.25">
      <c r="B197" s="35"/>
      <c r="C197" s="4" t="e">
        <f>VLOOKUP(B197,Posádky!$A$3:$B$7,2,FALSE)</f>
        <v>#N/A</v>
      </c>
      <c r="D197" s="40"/>
      <c r="E197" s="4" t="e">
        <f t="shared" si="12"/>
        <v>#N/A</v>
      </c>
      <c r="F197" s="40"/>
      <c r="G197" s="6" t="e">
        <f t="shared" si="13"/>
        <v>#N/A</v>
      </c>
    </row>
    <row r="198" spans="2:7" x14ac:dyDescent="0.25">
      <c r="B198" s="35"/>
      <c r="C198" s="4" t="e">
        <f>VLOOKUP(B198,Posádky!$A$3:$B$7,2,FALSE)</f>
        <v>#N/A</v>
      </c>
      <c r="D198" s="40"/>
      <c r="E198" s="4" t="e">
        <f t="shared" si="12"/>
        <v>#N/A</v>
      </c>
      <c r="F198" s="40"/>
      <c r="G198" s="6" t="e">
        <f t="shared" si="13"/>
        <v>#N/A</v>
      </c>
    </row>
    <row r="199" spans="2:7" x14ac:dyDescent="0.25">
      <c r="B199" s="35"/>
      <c r="C199" s="4" t="e">
        <f>VLOOKUP(B199,Posádky!$A$3:$B$7,2,FALSE)</f>
        <v>#N/A</v>
      </c>
      <c r="D199" s="40"/>
      <c r="E199" s="4" t="e">
        <f t="shared" si="12"/>
        <v>#N/A</v>
      </c>
      <c r="F199" s="40"/>
      <c r="G199" s="6" t="e">
        <f t="shared" si="13"/>
        <v>#N/A</v>
      </c>
    </row>
    <row r="200" spans="2:7" ht="15.75" thickBot="1" x14ac:dyDescent="0.3">
      <c r="B200" s="36"/>
      <c r="C200" s="5" t="e">
        <f>VLOOKUP(B200,Posádky!$A$3:$B$7,2,FALSE)</f>
        <v>#N/A</v>
      </c>
      <c r="D200" s="41"/>
      <c r="E200" s="5" t="e">
        <f t="shared" si="12"/>
        <v>#N/A</v>
      </c>
      <c r="F200" s="41"/>
      <c r="G200" s="7" t="e">
        <f t="shared" si="13"/>
        <v>#N/A</v>
      </c>
    </row>
  </sheetData>
  <conditionalFormatting sqref="C19:C200">
    <cfRule type="containsErrors" dxfId="3" priority="4">
      <formula>ISERROR(C19)</formula>
    </cfRule>
  </conditionalFormatting>
  <conditionalFormatting sqref="E19:E200">
    <cfRule type="containsErrors" dxfId="2" priority="2">
      <formula>ISERROR(E19)</formula>
    </cfRule>
  </conditionalFormatting>
  <conditionalFormatting sqref="G19:G200">
    <cfRule type="containsErrors" dxfId="1" priority="1">
      <formula>ISERROR(G19)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0"/>
  <sheetViews>
    <sheetView zoomScaleNormal="100" workbookViewId="0">
      <pane ySplit="20" topLeftCell="A95" activePane="bottomLeft" state="frozen"/>
      <selection pane="bottomLeft" activeCell="A17" sqref="A17:F17"/>
    </sheetView>
  </sheetViews>
  <sheetFormatPr defaultColWidth="9.140625" defaultRowHeight="15" x14ac:dyDescent="0.25"/>
  <cols>
    <col min="1" max="1" width="5.85546875" style="67" customWidth="1"/>
    <col min="2" max="3" width="11.7109375" style="67" customWidth="1"/>
    <col min="4" max="4" width="10.85546875" style="67" customWidth="1"/>
    <col min="5" max="5" width="10.140625" style="67" customWidth="1"/>
    <col min="6" max="6" width="10.28515625" style="67" customWidth="1"/>
    <col min="7" max="16384" width="9.140625" style="67"/>
  </cols>
  <sheetData>
    <row r="1" spans="1:6" ht="21" x14ac:dyDescent="0.35">
      <c r="A1" s="68" t="s">
        <v>27</v>
      </c>
    </row>
    <row r="2" spans="1:6" x14ac:dyDescent="0.25">
      <c r="A2" s="69" t="s">
        <v>28</v>
      </c>
    </row>
    <row r="3" spans="1:6" ht="15.75" thickBot="1" x14ac:dyDescent="0.3"/>
    <row r="4" spans="1:6" ht="15.75" thickBot="1" x14ac:dyDescent="0.3">
      <c r="A4" s="70" t="s">
        <v>25</v>
      </c>
      <c r="B4" s="71" t="s">
        <v>1</v>
      </c>
      <c r="C4" s="72"/>
      <c r="D4" s="73" t="s">
        <v>2</v>
      </c>
      <c r="E4" s="74" t="s">
        <v>3</v>
      </c>
      <c r="F4" s="75" t="s">
        <v>4</v>
      </c>
    </row>
    <row r="5" spans="1:6" ht="15.75" thickTop="1" x14ac:dyDescent="0.25">
      <c r="A5" s="34">
        <v>1</v>
      </c>
      <c r="B5" s="76" t="s">
        <v>5</v>
      </c>
      <c r="C5" s="77"/>
      <c r="D5" s="39">
        <v>30</v>
      </c>
      <c r="E5" s="39">
        <v>120</v>
      </c>
      <c r="F5" s="78">
        <f>E5/D5</f>
        <v>4</v>
      </c>
    </row>
    <row r="6" spans="1:6" x14ac:dyDescent="0.25">
      <c r="A6" s="35">
        <v>2</v>
      </c>
      <c r="B6" s="79" t="s">
        <v>6</v>
      </c>
      <c r="C6" s="80"/>
      <c r="D6" s="40">
        <v>40</v>
      </c>
      <c r="E6" s="40">
        <v>80</v>
      </c>
      <c r="F6" s="81">
        <f t="shared" ref="F6:F16" si="0">E6/D6</f>
        <v>2</v>
      </c>
    </row>
    <row r="7" spans="1:6" x14ac:dyDescent="0.25">
      <c r="A7" s="35">
        <v>3</v>
      </c>
      <c r="B7" s="79" t="s">
        <v>7</v>
      </c>
      <c r="C7" s="80"/>
      <c r="D7" s="40">
        <v>40</v>
      </c>
      <c r="E7" s="40">
        <v>80</v>
      </c>
      <c r="F7" s="81">
        <f t="shared" si="0"/>
        <v>2</v>
      </c>
    </row>
    <row r="8" spans="1:6" x14ac:dyDescent="0.25">
      <c r="A8" s="35">
        <v>4</v>
      </c>
      <c r="B8" s="79" t="s">
        <v>8</v>
      </c>
      <c r="C8" s="80"/>
      <c r="D8" s="40">
        <v>80</v>
      </c>
      <c r="E8" s="40">
        <v>80</v>
      </c>
      <c r="F8" s="81">
        <f t="shared" si="0"/>
        <v>1</v>
      </c>
    </row>
    <row r="9" spans="1:6" x14ac:dyDescent="0.25">
      <c r="A9" s="35">
        <v>5</v>
      </c>
      <c r="B9" s="79" t="s">
        <v>9</v>
      </c>
      <c r="C9" s="80"/>
      <c r="D9" s="40">
        <v>80</v>
      </c>
      <c r="E9" s="40">
        <v>80</v>
      </c>
      <c r="F9" s="81">
        <f t="shared" si="0"/>
        <v>1</v>
      </c>
    </row>
    <row r="10" spans="1:6" x14ac:dyDescent="0.25">
      <c r="A10" s="35">
        <v>6</v>
      </c>
      <c r="B10" s="79" t="s">
        <v>10</v>
      </c>
      <c r="C10" s="80"/>
      <c r="D10" s="40">
        <v>40</v>
      </c>
      <c r="E10" s="40">
        <v>80</v>
      </c>
      <c r="F10" s="81">
        <f t="shared" si="0"/>
        <v>2</v>
      </c>
    </row>
    <row r="11" spans="1:6" x14ac:dyDescent="0.25">
      <c r="A11" s="35">
        <v>7</v>
      </c>
      <c r="B11" s="79" t="s">
        <v>12</v>
      </c>
      <c r="C11" s="80"/>
      <c r="D11" s="40">
        <v>150</v>
      </c>
      <c r="E11" s="40">
        <v>80</v>
      </c>
      <c r="F11" s="81">
        <f t="shared" si="0"/>
        <v>0.53333333333333333</v>
      </c>
    </row>
    <row r="12" spans="1:6" x14ac:dyDescent="0.25">
      <c r="A12" s="35">
        <v>8</v>
      </c>
      <c r="B12" s="79" t="s">
        <v>11</v>
      </c>
      <c r="C12" s="80"/>
      <c r="D12" s="40">
        <v>70</v>
      </c>
      <c r="E12" s="40">
        <v>80</v>
      </c>
      <c r="F12" s="81">
        <f t="shared" si="0"/>
        <v>1.1428571428571428</v>
      </c>
    </row>
    <row r="13" spans="1:6" x14ac:dyDescent="0.25">
      <c r="A13" s="35">
        <v>9</v>
      </c>
      <c r="B13" s="79" t="s">
        <v>13</v>
      </c>
      <c r="C13" s="80"/>
      <c r="D13" s="40">
        <v>96</v>
      </c>
      <c r="E13" s="40">
        <v>80</v>
      </c>
      <c r="F13" s="81">
        <f t="shared" si="0"/>
        <v>0.83333333333333337</v>
      </c>
    </row>
    <row r="14" spans="1:6" x14ac:dyDescent="0.25">
      <c r="A14" s="35">
        <v>10</v>
      </c>
      <c r="B14" s="79" t="s">
        <v>14</v>
      </c>
      <c r="C14" s="80"/>
      <c r="D14" s="40">
        <v>120</v>
      </c>
      <c r="E14" s="40">
        <v>80</v>
      </c>
      <c r="F14" s="81">
        <f t="shared" si="0"/>
        <v>0.66666666666666663</v>
      </c>
    </row>
    <row r="15" spans="1:6" x14ac:dyDescent="0.25">
      <c r="A15" s="35">
        <v>11</v>
      </c>
      <c r="B15" s="79" t="s">
        <v>15</v>
      </c>
      <c r="C15" s="80"/>
      <c r="D15" s="40">
        <v>50</v>
      </c>
      <c r="E15" s="40">
        <v>80</v>
      </c>
      <c r="F15" s="81">
        <f t="shared" si="0"/>
        <v>1.6</v>
      </c>
    </row>
    <row r="16" spans="1:6" ht="15.75" thickBot="1" x14ac:dyDescent="0.3">
      <c r="A16" s="36">
        <v>12</v>
      </c>
      <c r="B16" s="82" t="s">
        <v>16</v>
      </c>
      <c r="C16" s="83"/>
      <c r="D16" s="41">
        <v>130</v>
      </c>
      <c r="E16" s="41">
        <v>80</v>
      </c>
      <c r="F16" s="84">
        <f t="shared" si="0"/>
        <v>0.61538461538461542</v>
      </c>
    </row>
    <row r="17" spans="1:25" ht="30" customHeight="1" x14ac:dyDescent="0.25">
      <c r="A17" s="102" t="s">
        <v>26</v>
      </c>
      <c r="B17" s="102"/>
      <c r="C17" s="102"/>
      <c r="D17" s="102"/>
      <c r="E17" s="102"/>
      <c r="F17" s="102"/>
    </row>
    <row r="18" spans="1:25" ht="15.75" thickBot="1" x14ac:dyDescent="0.3"/>
    <row r="19" spans="1:25" ht="31.5" customHeight="1" x14ac:dyDescent="0.25">
      <c r="B19" s="98" t="s">
        <v>5</v>
      </c>
      <c r="C19" s="99"/>
      <c r="D19" s="100" t="s">
        <v>6</v>
      </c>
      <c r="E19" s="101"/>
      <c r="F19" s="98" t="s">
        <v>7</v>
      </c>
      <c r="G19" s="99"/>
      <c r="H19" s="100" t="s">
        <v>8</v>
      </c>
      <c r="I19" s="101"/>
      <c r="J19" s="98" t="s">
        <v>9</v>
      </c>
      <c r="K19" s="99"/>
      <c r="L19" s="100" t="s">
        <v>10</v>
      </c>
      <c r="M19" s="101"/>
      <c r="N19" s="98" t="s">
        <v>12</v>
      </c>
      <c r="O19" s="99"/>
      <c r="P19" s="100" t="s">
        <v>11</v>
      </c>
      <c r="Q19" s="101"/>
      <c r="R19" s="98" t="s">
        <v>13</v>
      </c>
      <c r="S19" s="99"/>
      <c r="T19" s="100" t="s">
        <v>14</v>
      </c>
      <c r="U19" s="101"/>
      <c r="V19" s="98" t="s">
        <v>15</v>
      </c>
      <c r="W19" s="99"/>
      <c r="X19" s="100" t="s">
        <v>16</v>
      </c>
      <c r="Y19" s="101"/>
    </row>
    <row r="20" spans="1:25" ht="15.75" thickBot="1" x14ac:dyDescent="0.3">
      <c r="B20" s="85" t="s">
        <v>21</v>
      </c>
      <c r="C20" s="86" t="s">
        <v>22</v>
      </c>
      <c r="D20" s="56" t="s">
        <v>21</v>
      </c>
      <c r="E20" s="57" t="s">
        <v>22</v>
      </c>
      <c r="F20" s="85" t="s">
        <v>21</v>
      </c>
      <c r="G20" s="86" t="s">
        <v>22</v>
      </c>
      <c r="H20" s="56" t="s">
        <v>21</v>
      </c>
      <c r="I20" s="57" t="s">
        <v>22</v>
      </c>
      <c r="J20" s="85" t="s">
        <v>21</v>
      </c>
      <c r="K20" s="86" t="s">
        <v>22</v>
      </c>
      <c r="L20" s="56" t="s">
        <v>21</v>
      </c>
      <c r="M20" s="57" t="s">
        <v>22</v>
      </c>
      <c r="N20" s="85" t="s">
        <v>21</v>
      </c>
      <c r="O20" s="86" t="s">
        <v>22</v>
      </c>
      <c r="P20" s="56" t="s">
        <v>21</v>
      </c>
      <c r="Q20" s="57" t="s">
        <v>22</v>
      </c>
      <c r="R20" s="85" t="s">
        <v>21</v>
      </c>
      <c r="S20" s="86" t="s">
        <v>22</v>
      </c>
      <c r="T20" s="56" t="s">
        <v>21</v>
      </c>
      <c r="U20" s="57" t="s">
        <v>22</v>
      </c>
      <c r="V20" s="85" t="s">
        <v>21</v>
      </c>
      <c r="W20" s="86" t="s">
        <v>22</v>
      </c>
      <c r="X20" s="56" t="s">
        <v>21</v>
      </c>
      <c r="Y20" s="57" t="s">
        <v>22</v>
      </c>
    </row>
    <row r="21" spans="1:25" x14ac:dyDescent="0.25">
      <c r="B21" s="87">
        <v>1</v>
      </c>
      <c r="C21" s="88">
        <f>($D$5-B21+1)*$F$5</f>
        <v>120</v>
      </c>
      <c r="D21" s="58">
        <v>1</v>
      </c>
      <c r="E21" s="59">
        <f>($D$6-D21+1)*$F$6</f>
        <v>80</v>
      </c>
      <c r="F21" s="87">
        <v>1</v>
      </c>
      <c r="G21" s="88">
        <f>($D$7-F21+1)*$F$7</f>
        <v>80</v>
      </c>
      <c r="H21" s="58">
        <v>1</v>
      </c>
      <c r="I21" s="59">
        <f>($D$8-H21+1)*$F$8</f>
        <v>80</v>
      </c>
      <c r="J21" s="87">
        <v>1</v>
      </c>
      <c r="K21" s="88">
        <f>($D$9-J21+1)*$F$9</f>
        <v>80</v>
      </c>
      <c r="L21" s="58">
        <v>1</v>
      </c>
      <c r="M21" s="59">
        <f>($D$10-L21+1)*$F$10</f>
        <v>80</v>
      </c>
      <c r="N21" s="87">
        <v>1</v>
      </c>
      <c r="O21" s="88">
        <f>($D$11-N21+1)*$F$11</f>
        <v>80</v>
      </c>
      <c r="P21" s="58">
        <v>1</v>
      </c>
      <c r="Q21" s="59">
        <f>($D$12-P21+1)*$F$12</f>
        <v>80</v>
      </c>
      <c r="R21" s="87">
        <v>1</v>
      </c>
      <c r="S21" s="88">
        <f>($D$13-R21+1)*$F$13</f>
        <v>80</v>
      </c>
      <c r="T21" s="58">
        <v>1</v>
      </c>
      <c r="U21" s="59">
        <f>($D$14-T21+1)*$F$14</f>
        <v>80</v>
      </c>
      <c r="V21" s="87">
        <v>1</v>
      </c>
      <c r="W21" s="88">
        <f>($D$15-V21+1)*$F$15</f>
        <v>80</v>
      </c>
      <c r="X21" s="58">
        <v>1</v>
      </c>
      <c r="Y21" s="66">
        <f>($D$16-X21+1)*$F$16</f>
        <v>80</v>
      </c>
    </row>
    <row r="22" spans="1:25" x14ac:dyDescent="0.25">
      <c r="B22" s="89">
        <v>2</v>
      </c>
      <c r="C22" s="90">
        <f>($D$5-B22+1)*$F$5</f>
        <v>116</v>
      </c>
      <c r="D22" s="60">
        <v>2</v>
      </c>
      <c r="E22" s="61">
        <f t="shared" ref="E22:E60" si="1">($D$6-D22+1)*$F$6</f>
        <v>78</v>
      </c>
      <c r="F22" s="89">
        <v>2</v>
      </c>
      <c r="G22" s="90">
        <f t="shared" ref="G22:G60" si="2">($D$7-F22+1)*$F$7</f>
        <v>78</v>
      </c>
      <c r="H22" s="60">
        <v>2</v>
      </c>
      <c r="I22" s="61">
        <f t="shared" ref="I22:I85" si="3">($D$8-H22+1)*$F$8</f>
        <v>79</v>
      </c>
      <c r="J22" s="89">
        <v>2</v>
      </c>
      <c r="K22" s="90">
        <f t="shared" ref="K22:K85" si="4">($D$9-J22+1)*$F$9</f>
        <v>79</v>
      </c>
      <c r="L22" s="60">
        <v>2</v>
      </c>
      <c r="M22" s="61">
        <f t="shared" ref="M22:M60" si="5">($D$10-L22+1)*$F$10</f>
        <v>78</v>
      </c>
      <c r="N22" s="89">
        <v>2</v>
      </c>
      <c r="O22" s="90">
        <f t="shared" ref="O22:O85" si="6">($D$11-N22+1)*$F$11</f>
        <v>79.466666666666669</v>
      </c>
      <c r="P22" s="60">
        <v>2</v>
      </c>
      <c r="Q22" s="61">
        <f t="shared" ref="Q22:Q85" si="7">($D$12-P22+1)*$F$12</f>
        <v>78.857142857142847</v>
      </c>
      <c r="R22" s="89">
        <v>2</v>
      </c>
      <c r="S22" s="90">
        <f t="shared" ref="S22:S85" si="8">($D$13-R22+1)*$F$13</f>
        <v>79.166666666666671</v>
      </c>
      <c r="T22" s="60">
        <v>2</v>
      </c>
      <c r="U22" s="61">
        <f t="shared" ref="U22:U85" si="9">($D$14-T22+1)*$F$14</f>
        <v>79.333333333333329</v>
      </c>
      <c r="V22" s="89">
        <v>2</v>
      </c>
      <c r="W22" s="90">
        <f t="shared" ref="W22:W70" si="10">($D$15-V22+1)*$F$15</f>
        <v>78.400000000000006</v>
      </c>
      <c r="X22" s="60">
        <v>2</v>
      </c>
      <c r="Y22" s="64">
        <f t="shared" ref="Y22:Y85" si="11">($D$16-X22+1)*$F$16</f>
        <v>79.384615384615387</v>
      </c>
    </row>
    <row r="23" spans="1:25" x14ac:dyDescent="0.25">
      <c r="B23" s="89">
        <v>3</v>
      </c>
      <c r="C23" s="90">
        <f>($D$5-B23+1)*$F$5</f>
        <v>112</v>
      </c>
      <c r="D23" s="60">
        <v>3</v>
      </c>
      <c r="E23" s="61">
        <f t="shared" si="1"/>
        <v>76</v>
      </c>
      <c r="F23" s="89">
        <v>3</v>
      </c>
      <c r="G23" s="90">
        <f t="shared" si="2"/>
        <v>76</v>
      </c>
      <c r="H23" s="60">
        <v>3</v>
      </c>
      <c r="I23" s="61">
        <f t="shared" si="3"/>
        <v>78</v>
      </c>
      <c r="J23" s="89">
        <v>3</v>
      </c>
      <c r="K23" s="90">
        <f t="shared" si="4"/>
        <v>78</v>
      </c>
      <c r="L23" s="60">
        <v>3</v>
      </c>
      <c r="M23" s="61">
        <f t="shared" si="5"/>
        <v>76</v>
      </c>
      <c r="N23" s="89">
        <v>3</v>
      </c>
      <c r="O23" s="90">
        <f t="shared" si="6"/>
        <v>78.933333333333337</v>
      </c>
      <c r="P23" s="60">
        <v>3</v>
      </c>
      <c r="Q23" s="61">
        <f t="shared" si="7"/>
        <v>77.714285714285708</v>
      </c>
      <c r="R23" s="89">
        <v>3</v>
      </c>
      <c r="S23" s="90">
        <f t="shared" si="8"/>
        <v>78.333333333333343</v>
      </c>
      <c r="T23" s="60">
        <v>3</v>
      </c>
      <c r="U23" s="61">
        <f t="shared" si="9"/>
        <v>78.666666666666657</v>
      </c>
      <c r="V23" s="89">
        <v>3</v>
      </c>
      <c r="W23" s="90">
        <f t="shared" si="10"/>
        <v>76.800000000000011</v>
      </c>
      <c r="X23" s="60">
        <v>3</v>
      </c>
      <c r="Y23" s="64">
        <f t="shared" si="11"/>
        <v>78.769230769230774</v>
      </c>
    </row>
    <row r="24" spans="1:25" x14ac:dyDescent="0.25">
      <c r="B24" s="89">
        <v>4</v>
      </c>
      <c r="C24" s="90">
        <f>($D$5-B24+1)*$F$5</f>
        <v>108</v>
      </c>
      <c r="D24" s="60">
        <v>4</v>
      </c>
      <c r="E24" s="61">
        <f t="shared" si="1"/>
        <v>74</v>
      </c>
      <c r="F24" s="89">
        <v>4</v>
      </c>
      <c r="G24" s="90">
        <f t="shared" si="2"/>
        <v>74</v>
      </c>
      <c r="H24" s="60">
        <v>4</v>
      </c>
      <c r="I24" s="61">
        <f t="shared" si="3"/>
        <v>77</v>
      </c>
      <c r="J24" s="89">
        <v>4</v>
      </c>
      <c r="K24" s="90">
        <f t="shared" si="4"/>
        <v>77</v>
      </c>
      <c r="L24" s="60">
        <v>4</v>
      </c>
      <c r="M24" s="61">
        <f t="shared" si="5"/>
        <v>74</v>
      </c>
      <c r="N24" s="89">
        <v>4</v>
      </c>
      <c r="O24" s="90">
        <f t="shared" si="6"/>
        <v>78.400000000000006</v>
      </c>
      <c r="P24" s="60">
        <v>4</v>
      </c>
      <c r="Q24" s="61">
        <f t="shared" si="7"/>
        <v>76.571428571428569</v>
      </c>
      <c r="R24" s="89">
        <v>4</v>
      </c>
      <c r="S24" s="90">
        <f t="shared" si="8"/>
        <v>77.5</v>
      </c>
      <c r="T24" s="60">
        <v>4</v>
      </c>
      <c r="U24" s="61">
        <f t="shared" si="9"/>
        <v>78</v>
      </c>
      <c r="V24" s="89">
        <v>4</v>
      </c>
      <c r="W24" s="90">
        <f t="shared" si="10"/>
        <v>75.2</v>
      </c>
      <c r="X24" s="60">
        <v>4</v>
      </c>
      <c r="Y24" s="64">
        <f t="shared" si="11"/>
        <v>78.15384615384616</v>
      </c>
    </row>
    <row r="25" spans="1:25" x14ac:dyDescent="0.25">
      <c r="B25" s="89">
        <v>5</v>
      </c>
      <c r="C25" s="90">
        <f t="shared" ref="C25:C50" si="12">($D$5-B25+1)*$F$5</f>
        <v>104</v>
      </c>
      <c r="D25" s="60">
        <v>5</v>
      </c>
      <c r="E25" s="61">
        <f t="shared" si="1"/>
        <v>72</v>
      </c>
      <c r="F25" s="89">
        <v>5</v>
      </c>
      <c r="G25" s="90">
        <f t="shared" si="2"/>
        <v>72</v>
      </c>
      <c r="H25" s="60">
        <v>5</v>
      </c>
      <c r="I25" s="61">
        <f t="shared" si="3"/>
        <v>76</v>
      </c>
      <c r="J25" s="89">
        <v>5</v>
      </c>
      <c r="K25" s="90">
        <f t="shared" si="4"/>
        <v>76</v>
      </c>
      <c r="L25" s="60">
        <v>5</v>
      </c>
      <c r="M25" s="61">
        <f t="shared" si="5"/>
        <v>72</v>
      </c>
      <c r="N25" s="89">
        <v>5</v>
      </c>
      <c r="O25" s="90">
        <f t="shared" si="6"/>
        <v>77.86666666666666</v>
      </c>
      <c r="P25" s="60">
        <v>5</v>
      </c>
      <c r="Q25" s="61">
        <f t="shared" si="7"/>
        <v>75.428571428571431</v>
      </c>
      <c r="R25" s="89">
        <v>5</v>
      </c>
      <c r="S25" s="90">
        <f t="shared" si="8"/>
        <v>76.666666666666671</v>
      </c>
      <c r="T25" s="60">
        <v>5</v>
      </c>
      <c r="U25" s="61">
        <f t="shared" si="9"/>
        <v>77.333333333333329</v>
      </c>
      <c r="V25" s="89">
        <v>5</v>
      </c>
      <c r="W25" s="90">
        <f t="shared" si="10"/>
        <v>73.600000000000009</v>
      </c>
      <c r="X25" s="60">
        <v>5</v>
      </c>
      <c r="Y25" s="64">
        <f t="shared" si="11"/>
        <v>77.538461538461547</v>
      </c>
    </row>
    <row r="26" spans="1:25" x14ac:dyDescent="0.25">
      <c r="B26" s="89">
        <v>6</v>
      </c>
      <c r="C26" s="90">
        <f t="shared" si="12"/>
        <v>100</v>
      </c>
      <c r="D26" s="60">
        <v>6</v>
      </c>
      <c r="E26" s="61">
        <f t="shared" si="1"/>
        <v>70</v>
      </c>
      <c r="F26" s="89">
        <v>6</v>
      </c>
      <c r="G26" s="90">
        <f t="shared" si="2"/>
        <v>70</v>
      </c>
      <c r="H26" s="60">
        <v>6</v>
      </c>
      <c r="I26" s="61">
        <f t="shared" si="3"/>
        <v>75</v>
      </c>
      <c r="J26" s="89">
        <v>6</v>
      </c>
      <c r="K26" s="90">
        <f t="shared" si="4"/>
        <v>75</v>
      </c>
      <c r="L26" s="60">
        <v>6</v>
      </c>
      <c r="M26" s="61">
        <f t="shared" si="5"/>
        <v>70</v>
      </c>
      <c r="N26" s="89">
        <v>6</v>
      </c>
      <c r="O26" s="90">
        <f t="shared" si="6"/>
        <v>77.333333333333329</v>
      </c>
      <c r="P26" s="60">
        <v>6</v>
      </c>
      <c r="Q26" s="61">
        <f t="shared" si="7"/>
        <v>74.285714285714278</v>
      </c>
      <c r="R26" s="89">
        <v>6</v>
      </c>
      <c r="S26" s="90">
        <f t="shared" si="8"/>
        <v>75.833333333333343</v>
      </c>
      <c r="T26" s="60">
        <v>6</v>
      </c>
      <c r="U26" s="61">
        <f t="shared" si="9"/>
        <v>76.666666666666657</v>
      </c>
      <c r="V26" s="89">
        <v>6</v>
      </c>
      <c r="W26" s="90">
        <f t="shared" si="10"/>
        <v>72</v>
      </c>
      <c r="X26" s="60">
        <v>6</v>
      </c>
      <c r="Y26" s="64">
        <f t="shared" si="11"/>
        <v>76.923076923076934</v>
      </c>
    </row>
    <row r="27" spans="1:25" x14ac:dyDescent="0.25">
      <c r="B27" s="89">
        <v>7</v>
      </c>
      <c r="C27" s="90">
        <f t="shared" si="12"/>
        <v>96</v>
      </c>
      <c r="D27" s="60">
        <v>7</v>
      </c>
      <c r="E27" s="61">
        <f t="shared" si="1"/>
        <v>68</v>
      </c>
      <c r="F27" s="89">
        <v>7</v>
      </c>
      <c r="G27" s="90">
        <f t="shared" si="2"/>
        <v>68</v>
      </c>
      <c r="H27" s="60">
        <v>7</v>
      </c>
      <c r="I27" s="61">
        <f t="shared" si="3"/>
        <v>74</v>
      </c>
      <c r="J27" s="89">
        <v>7</v>
      </c>
      <c r="K27" s="90">
        <f t="shared" si="4"/>
        <v>74</v>
      </c>
      <c r="L27" s="60">
        <v>7</v>
      </c>
      <c r="M27" s="61">
        <f t="shared" si="5"/>
        <v>68</v>
      </c>
      <c r="N27" s="89">
        <v>7</v>
      </c>
      <c r="O27" s="90">
        <f t="shared" si="6"/>
        <v>76.8</v>
      </c>
      <c r="P27" s="60">
        <v>7</v>
      </c>
      <c r="Q27" s="61">
        <f t="shared" si="7"/>
        <v>73.142857142857139</v>
      </c>
      <c r="R27" s="89">
        <v>7</v>
      </c>
      <c r="S27" s="90">
        <f t="shared" si="8"/>
        <v>75</v>
      </c>
      <c r="T27" s="60">
        <v>7</v>
      </c>
      <c r="U27" s="61">
        <f t="shared" si="9"/>
        <v>76</v>
      </c>
      <c r="V27" s="89">
        <v>7</v>
      </c>
      <c r="W27" s="90">
        <f t="shared" si="10"/>
        <v>70.400000000000006</v>
      </c>
      <c r="X27" s="60">
        <v>7</v>
      </c>
      <c r="Y27" s="64">
        <f t="shared" si="11"/>
        <v>76.307692307692307</v>
      </c>
    </row>
    <row r="28" spans="1:25" x14ac:dyDescent="0.25">
      <c r="B28" s="89">
        <v>8</v>
      </c>
      <c r="C28" s="90">
        <f t="shared" si="12"/>
        <v>92</v>
      </c>
      <c r="D28" s="60">
        <v>8</v>
      </c>
      <c r="E28" s="61">
        <f t="shared" si="1"/>
        <v>66</v>
      </c>
      <c r="F28" s="89">
        <v>8</v>
      </c>
      <c r="G28" s="90">
        <f t="shared" si="2"/>
        <v>66</v>
      </c>
      <c r="H28" s="60">
        <v>8</v>
      </c>
      <c r="I28" s="61">
        <f t="shared" si="3"/>
        <v>73</v>
      </c>
      <c r="J28" s="89">
        <v>8</v>
      </c>
      <c r="K28" s="90">
        <f t="shared" si="4"/>
        <v>73</v>
      </c>
      <c r="L28" s="60">
        <v>8</v>
      </c>
      <c r="M28" s="61">
        <f t="shared" si="5"/>
        <v>66</v>
      </c>
      <c r="N28" s="89">
        <v>8</v>
      </c>
      <c r="O28" s="90">
        <f t="shared" si="6"/>
        <v>76.266666666666666</v>
      </c>
      <c r="P28" s="60">
        <v>8</v>
      </c>
      <c r="Q28" s="61">
        <f t="shared" si="7"/>
        <v>72</v>
      </c>
      <c r="R28" s="89">
        <v>8</v>
      </c>
      <c r="S28" s="90">
        <f t="shared" si="8"/>
        <v>74.166666666666671</v>
      </c>
      <c r="T28" s="60">
        <v>8</v>
      </c>
      <c r="U28" s="61">
        <f t="shared" si="9"/>
        <v>75.333333333333329</v>
      </c>
      <c r="V28" s="89">
        <v>8</v>
      </c>
      <c r="W28" s="90">
        <f t="shared" si="10"/>
        <v>68.8</v>
      </c>
      <c r="X28" s="60">
        <v>8</v>
      </c>
      <c r="Y28" s="64">
        <f t="shared" si="11"/>
        <v>75.692307692307693</v>
      </c>
    </row>
    <row r="29" spans="1:25" x14ac:dyDescent="0.25">
      <c r="B29" s="89">
        <v>9</v>
      </c>
      <c r="C29" s="90">
        <f t="shared" si="12"/>
        <v>88</v>
      </c>
      <c r="D29" s="60">
        <v>9</v>
      </c>
      <c r="E29" s="61">
        <f t="shared" si="1"/>
        <v>64</v>
      </c>
      <c r="F29" s="89">
        <v>9</v>
      </c>
      <c r="G29" s="90">
        <f t="shared" si="2"/>
        <v>64</v>
      </c>
      <c r="H29" s="60">
        <v>9</v>
      </c>
      <c r="I29" s="61">
        <f t="shared" si="3"/>
        <v>72</v>
      </c>
      <c r="J29" s="89">
        <v>9</v>
      </c>
      <c r="K29" s="90">
        <f t="shared" si="4"/>
        <v>72</v>
      </c>
      <c r="L29" s="60">
        <v>9</v>
      </c>
      <c r="M29" s="61">
        <f t="shared" si="5"/>
        <v>64</v>
      </c>
      <c r="N29" s="89">
        <v>9</v>
      </c>
      <c r="O29" s="90">
        <f t="shared" si="6"/>
        <v>75.733333333333334</v>
      </c>
      <c r="P29" s="60">
        <v>9</v>
      </c>
      <c r="Q29" s="61">
        <f t="shared" si="7"/>
        <v>70.857142857142847</v>
      </c>
      <c r="R29" s="89">
        <v>9</v>
      </c>
      <c r="S29" s="90">
        <f t="shared" si="8"/>
        <v>73.333333333333343</v>
      </c>
      <c r="T29" s="60">
        <v>9</v>
      </c>
      <c r="U29" s="61">
        <f t="shared" si="9"/>
        <v>74.666666666666657</v>
      </c>
      <c r="V29" s="89">
        <v>9</v>
      </c>
      <c r="W29" s="90">
        <f t="shared" si="10"/>
        <v>67.2</v>
      </c>
      <c r="X29" s="60">
        <v>9</v>
      </c>
      <c r="Y29" s="64">
        <f t="shared" si="11"/>
        <v>75.07692307692308</v>
      </c>
    </row>
    <row r="30" spans="1:25" x14ac:dyDescent="0.25">
      <c r="B30" s="89">
        <v>10</v>
      </c>
      <c r="C30" s="90">
        <f t="shared" si="12"/>
        <v>84</v>
      </c>
      <c r="D30" s="60">
        <v>10</v>
      </c>
      <c r="E30" s="61">
        <f t="shared" si="1"/>
        <v>62</v>
      </c>
      <c r="F30" s="89">
        <v>10</v>
      </c>
      <c r="G30" s="90">
        <f t="shared" si="2"/>
        <v>62</v>
      </c>
      <c r="H30" s="60">
        <v>10</v>
      </c>
      <c r="I30" s="61">
        <f t="shared" si="3"/>
        <v>71</v>
      </c>
      <c r="J30" s="89">
        <v>10</v>
      </c>
      <c r="K30" s="90">
        <f t="shared" si="4"/>
        <v>71</v>
      </c>
      <c r="L30" s="60">
        <v>10</v>
      </c>
      <c r="M30" s="61">
        <f t="shared" si="5"/>
        <v>62</v>
      </c>
      <c r="N30" s="89">
        <v>10</v>
      </c>
      <c r="O30" s="90">
        <f t="shared" si="6"/>
        <v>75.2</v>
      </c>
      <c r="P30" s="60">
        <v>10</v>
      </c>
      <c r="Q30" s="61">
        <f t="shared" si="7"/>
        <v>69.714285714285708</v>
      </c>
      <c r="R30" s="89">
        <v>10</v>
      </c>
      <c r="S30" s="90">
        <f t="shared" si="8"/>
        <v>72.5</v>
      </c>
      <c r="T30" s="60">
        <v>10</v>
      </c>
      <c r="U30" s="61">
        <f t="shared" si="9"/>
        <v>74</v>
      </c>
      <c r="V30" s="89">
        <v>10</v>
      </c>
      <c r="W30" s="90">
        <f t="shared" si="10"/>
        <v>65.600000000000009</v>
      </c>
      <c r="X30" s="60">
        <v>10</v>
      </c>
      <c r="Y30" s="64">
        <f t="shared" si="11"/>
        <v>74.461538461538467</v>
      </c>
    </row>
    <row r="31" spans="1:25" x14ac:dyDescent="0.25">
      <c r="B31" s="89">
        <v>11</v>
      </c>
      <c r="C31" s="90">
        <f t="shared" si="12"/>
        <v>80</v>
      </c>
      <c r="D31" s="60">
        <v>11</v>
      </c>
      <c r="E31" s="61">
        <f t="shared" si="1"/>
        <v>60</v>
      </c>
      <c r="F31" s="89">
        <v>11</v>
      </c>
      <c r="G31" s="90">
        <f t="shared" si="2"/>
        <v>60</v>
      </c>
      <c r="H31" s="60">
        <v>11</v>
      </c>
      <c r="I31" s="61">
        <f t="shared" si="3"/>
        <v>70</v>
      </c>
      <c r="J31" s="89">
        <v>11</v>
      </c>
      <c r="K31" s="90">
        <f t="shared" si="4"/>
        <v>70</v>
      </c>
      <c r="L31" s="60">
        <v>11</v>
      </c>
      <c r="M31" s="61">
        <f t="shared" si="5"/>
        <v>60</v>
      </c>
      <c r="N31" s="89">
        <v>11</v>
      </c>
      <c r="O31" s="90">
        <f t="shared" si="6"/>
        <v>74.666666666666671</v>
      </c>
      <c r="P31" s="60">
        <v>11</v>
      </c>
      <c r="Q31" s="61">
        <f t="shared" si="7"/>
        <v>68.571428571428569</v>
      </c>
      <c r="R31" s="89">
        <v>11</v>
      </c>
      <c r="S31" s="90">
        <f t="shared" si="8"/>
        <v>71.666666666666671</v>
      </c>
      <c r="T31" s="60">
        <v>11</v>
      </c>
      <c r="U31" s="61">
        <f t="shared" si="9"/>
        <v>73.333333333333329</v>
      </c>
      <c r="V31" s="89">
        <v>11</v>
      </c>
      <c r="W31" s="90">
        <f t="shared" si="10"/>
        <v>64</v>
      </c>
      <c r="X31" s="60">
        <v>11</v>
      </c>
      <c r="Y31" s="64">
        <f t="shared" si="11"/>
        <v>73.846153846153854</v>
      </c>
    </row>
    <row r="32" spans="1:25" x14ac:dyDescent="0.25">
      <c r="B32" s="89">
        <v>12</v>
      </c>
      <c r="C32" s="90">
        <f t="shared" si="12"/>
        <v>76</v>
      </c>
      <c r="D32" s="60">
        <v>12</v>
      </c>
      <c r="E32" s="61">
        <f t="shared" si="1"/>
        <v>58</v>
      </c>
      <c r="F32" s="89">
        <v>12</v>
      </c>
      <c r="G32" s="90">
        <f t="shared" si="2"/>
        <v>58</v>
      </c>
      <c r="H32" s="60">
        <v>12</v>
      </c>
      <c r="I32" s="61">
        <f t="shared" si="3"/>
        <v>69</v>
      </c>
      <c r="J32" s="89">
        <v>12</v>
      </c>
      <c r="K32" s="90">
        <f t="shared" si="4"/>
        <v>69</v>
      </c>
      <c r="L32" s="60">
        <v>12</v>
      </c>
      <c r="M32" s="61">
        <f t="shared" si="5"/>
        <v>58</v>
      </c>
      <c r="N32" s="89">
        <v>12</v>
      </c>
      <c r="O32" s="90">
        <f t="shared" si="6"/>
        <v>74.133333333333326</v>
      </c>
      <c r="P32" s="60">
        <v>12</v>
      </c>
      <c r="Q32" s="61">
        <f t="shared" si="7"/>
        <v>67.428571428571431</v>
      </c>
      <c r="R32" s="89">
        <v>12</v>
      </c>
      <c r="S32" s="90">
        <f t="shared" si="8"/>
        <v>70.833333333333343</v>
      </c>
      <c r="T32" s="60">
        <v>12</v>
      </c>
      <c r="U32" s="61">
        <f t="shared" si="9"/>
        <v>72.666666666666657</v>
      </c>
      <c r="V32" s="89">
        <v>12</v>
      </c>
      <c r="W32" s="90">
        <f t="shared" si="10"/>
        <v>62.400000000000006</v>
      </c>
      <c r="X32" s="60">
        <v>12</v>
      </c>
      <c r="Y32" s="64">
        <f t="shared" si="11"/>
        <v>73.230769230769241</v>
      </c>
    </row>
    <row r="33" spans="2:25" x14ac:dyDescent="0.25">
      <c r="B33" s="89">
        <v>13</v>
      </c>
      <c r="C33" s="90">
        <f t="shared" si="12"/>
        <v>72</v>
      </c>
      <c r="D33" s="60">
        <v>13</v>
      </c>
      <c r="E33" s="61">
        <f t="shared" si="1"/>
        <v>56</v>
      </c>
      <c r="F33" s="89">
        <v>13</v>
      </c>
      <c r="G33" s="90">
        <f t="shared" si="2"/>
        <v>56</v>
      </c>
      <c r="H33" s="60">
        <v>13</v>
      </c>
      <c r="I33" s="61">
        <f t="shared" si="3"/>
        <v>68</v>
      </c>
      <c r="J33" s="89">
        <v>13</v>
      </c>
      <c r="K33" s="90">
        <f t="shared" si="4"/>
        <v>68</v>
      </c>
      <c r="L33" s="60">
        <v>13</v>
      </c>
      <c r="M33" s="61">
        <f t="shared" si="5"/>
        <v>56</v>
      </c>
      <c r="N33" s="89">
        <v>13</v>
      </c>
      <c r="O33" s="90">
        <f t="shared" si="6"/>
        <v>73.599999999999994</v>
      </c>
      <c r="P33" s="60">
        <v>13</v>
      </c>
      <c r="Q33" s="61">
        <f t="shared" si="7"/>
        <v>66.285714285714278</v>
      </c>
      <c r="R33" s="89">
        <v>13</v>
      </c>
      <c r="S33" s="90">
        <f t="shared" si="8"/>
        <v>70</v>
      </c>
      <c r="T33" s="60">
        <v>13</v>
      </c>
      <c r="U33" s="61">
        <f t="shared" si="9"/>
        <v>72</v>
      </c>
      <c r="V33" s="89">
        <v>13</v>
      </c>
      <c r="W33" s="90">
        <f t="shared" si="10"/>
        <v>60.800000000000004</v>
      </c>
      <c r="X33" s="60">
        <v>13</v>
      </c>
      <c r="Y33" s="64">
        <f t="shared" si="11"/>
        <v>72.615384615384613</v>
      </c>
    </row>
    <row r="34" spans="2:25" x14ac:dyDescent="0.25">
      <c r="B34" s="89">
        <v>14</v>
      </c>
      <c r="C34" s="90">
        <f t="shared" si="12"/>
        <v>68</v>
      </c>
      <c r="D34" s="60">
        <v>14</v>
      </c>
      <c r="E34" s="61">
        <f t="shared" si="1"/>
        <v>54</v>
      </c>
      <c r="F34" s="89">
        <v>14</v>
      </c>
      <c r="G34" s="90">
        <f t="shared" si="2"/>
        <v>54</v>
      </c>
      <c r="H34" s="60">
        <v>14</v>
      </c>
      <c r="I34" s="61">
        <f t="shared" si="3"/>
        <v>67</v>
      </c>
      <c r="J34" s="89">
        <v>14</v>
      </c>
      <c r="K34" s="90">
        <f t="shared" si="4"/>
        <v>67</v>
      </c>
      <c r="L34" s="60">
        <v>14</v>
      </c>
      <c r="M34" s="61">
        <f t="shared" si="5"/>
        <v>54</v>
      </c>
      <c r="N34" s="89">
        <v>14</v>
      </c>
      <c r="O34" s="90">
        <f t="shared" si="6"/>
        <v>73.066666666666663</v>
      </c>
      <c r="P34" s="60">
        <v>14</v>
      </c>
      <c r="Q34" s="61">
        <f t="shared" si="7"/>
        <v>65.142857142857139</v>
      </c>
      <c r="R34" s="89">
        <v>14</v>
      </c>
      <c r="S34" s="90">
        <f t="shared" si="8"/>
        <v>69.166666666666671</v>
      </c>
      <c r="T34" s="60">
        <v>14</v>
      </c>
      <c r="U34" s="61">
        <f t="shared" si="9"/>
        <v>71.333333333333329</v>
      </c>
      <c r="V34" s="89">
        <v>14</v>
      </c>
      <c r="W34" s="90">
        <f t="shared" si="10"/>
        <v>59.2</v>
      </c>
      <c r="X34" s="60">
        <v>14</v>
      </c>
      <c r="Y34" s="64">
        <f t="shared" si="11"/>
        <v>72</v>
      </c>
    </row>
    <row r="35" spans="2:25" x14ac:dyDescent="0.25">
      <c r="B35" s="89">
        <v>15</v>
      </c>
      <c r="C35" s="90">
        <f t="shared" si="12"/>
        <v>64</v>
      </c>
      <c r="D35" s="60">
        <v>15</v>
      </c>
      <c r="E35" s="61">
        <f t="shared" si="1"/>
        <v>52</v>
      </c>
      <c r="F35" s="89">
        <v>15</v>
      </c>
      <c r="G35" s="90">
        <f t="shared" si="2"/>
        <v>52</v>
      </c>
      <c r="H35" s="60">
        <v>15</v>
      </c>
      <c r="I35" s="61">
        <f t="shared" si="3"/>
        <v>66</v>
      </c>
      <c r="J35" s="89">
        <v>15</v>
      </c>
      <c r="K35" s="90">
        <f t="shared" si="4"/>
        <v>66</v>
      </c>
      <c r="L35" s="60">
        <v>15</v>
      </c>
      <c r="M35" s="61">
        <f t="shared" si="5"/>
        <v>52</v>
      </c>
      <c r="N35" s="89">
        <v>15</v>
      </c>
      <c r="O35" s="90">
        <f t="shared" si="6"/>
        <v>72.533333333333331</v>
      </c>
      <c r="P35" s="60">
        <v>15</v>
      </c>
      <c r="Q35" s="61">
        <f t="shared" si="7"/>
        <v>64</v>
      </c>
      <c r="R35" s="89">
        <v>15</v>
      </c>
      <c r="S35" s="90">
        <f t="shared" si="8"/>
        <v>68.333333333333343</v>
      </c>
      <c r="T35" s="60">
        <v>15</v>
      </c>
      <c r="U35" s="61">
        <f t="shared" si="9"/>
        <v>70.666666666666657</v>
      </c>
      <c r="V35" s="89">
        <v>15</v>
      </c>
      <c r="W35" s="90">
        <f t="shared" si="10"/>
        <v>57.6</v>
      </c>
      <c r="X35" s="60">
        <v>15</v>
      </c>
      <c r="Y35" s="64">
        <f t="shared" si="11"/>
        <v>71.384615384615387</v>
      </c>
    </row>
    <row r="36" spans="2:25" x14ac:dyDescent="0.25">
      <c r="B36" s="89">
        <v>16</v>
      </c>
      <c r="C36" s="90">
        <f t="shared" si="12"/>
        <v>60</v>
      </c>
      <c r="D36" s="60">
        <v>16</v>
      </c>
      <c r="E36" s="61">
        <f t="shared" si="1"/>
        <v>50</v>
      </c>
      <c r="F36" s="89">
        <v>16</v>
      </c>
      <c r="G36" s="90">
        <f t="shared" si="2"/>
        <v>50</v>
      </c>
      <c r="H36" s="60">
        <v>16</v>
      </c>
      <c r="I36" s="61">
        <f t="shared" si="3"/>
        <v>65</v>
      </c>
      <c r="J36" s="89">
        <v>16</v>
      </c>
      <c r="K36" s="90">
        <f t="shared" si="4"/>
        <v>65</v>
      </c>
      <c r="L36" s="60">
        <v>16</v>
      </c>
      <c r="M36" s="61">
        <f t="shared" si="5"/>
        <v>50</v>
      </c>
      <c r="N36" s="89">
        <v>16</v>
      </c>
      <c r="O36" s="90">
        <f t="shared" si="6"/>
        <v>72</v>
      </c>
      <c r="P36" s="60">
        <v>16</v>
      </c>
      <c r="Q36" s="61">
        <f t="shared" si="7"/>
        <v>62.857142857142854</v>
      </c>
      <c r="R36" s="89">
        <v>16</v>
      </c>
      <c r="S36" s="90">
        <f t="shared" si="8"/>
        <v>67.5</v>
      </c>
      <c r="T36" s="60">
        <v>16</v>
      </c>
      <c r="U36" s="61">
        <f t="shared" si="9"/>
        <v>70</v>
      </c>
      <c r="V36" s="89">
        <v>16</v>
      </c>
      <c r="W36" s="90">
        <f t="shared" si="10"/>
        <v>56</v>
      </c>
      <c r="X36" s="60">
        <v>16</v>
      </c>
      <c r="Y36" s="64">
        <f t="shared" si="11"/>
        <v>70.769230769230774</v>
      </c>
    </row>
    <row r="37" spans="2:25" x14ac:dyDescent="0.25">
      <c r="B37" s="89">
        <v>17</v>
      </c>
      <c r="C37" s="90">
        <f t="shared" si="12"/>
        <v>56</v>
      </c>
      <c r="D37" s="60">
        <v>17</v>
      </c>
      <c r="E37" s="61">
        <f t="shared" si="1"/>
        <v>48</v>
      </c>
      <c r="F37" s="89">
        <v>17</v>
      </c>
      <c r="G37" s="90">
        <f t="shared" si="2"/>
        <v>48</v>
      </c>
      <c r="H37" s="60">
        <v>17</v>
      </c>
      <c r="I37" s="61">
        <f t="shared" si="3"/>
        <v>64</v>
      </c>
      <c r="J37" s="89">
        <v>17</v>
      </c>
      <c r="K37" s="90">
        <f t="shared" si="4"/>
        <v>64</v>
      </c>
      <c r="L37" s="60">
        <v>17</v>
      </c>
      <c r="M37" s="61">
        <f t="shared" si="5"/>
        <v>48</v>
      </c>
      <c r="N37" s="89">
        <v>17</v>
      </c>
      <c r="O37" s="90">
        <f t="shared" si="6"/>
        <v>71.466666666666669</v>
      </c>
      <c r="P37" s="60">
        <v>17</v>
      </c>
      <c r="Q37" s="61">
        <f t="shared" si="7"/>
        <v>61.714285714285708</v>
      </c>
      <c r="R37" s="89">
        <v>17</v>
      </c>
      <c r="S37" s="90">
        <f t="shared" si="8"/>
        <v>66.666666666666671</v>
      </c>
      <c r="T37" s="60">
        <v>17</v>
      </c>
      <c r="U37" s="61">
        <f t="shared" si="9"/>
        <v>69.333333333333329</v>
      </c>
      <c r="V37" s="89">
        <v>17</v>
      </c>
      <c r="W37" s="90">
        <f t="shared" si="10"/>
        <v>54.400000000000006</v>
      </c>
      <c r="X37" s="60">
        <v>17</v>
      </c>
      <c r="Y37" s="64">
        <f t="shared" si="11"/>
        <v>70.15384615384616</v>
      </c>
    </row>
    <row r="38" spans="2:25" x14ac:dyDescent="0.25">
      <c r="B38" s="89">
        <v>18</v>
      </c>
      <c r="C38" s="90">
        <f t="shared" si="12"/>
        <v>52</v>
      </c>
      <c r="D38" s="60">
        <v>18</v>
      </c>
      <c r="E38" s="61">
        <f t="shared" si="1"/>
        <v>46</v>
      </c>
      <c r="F38" s="89">
        <v>18</v>
      </c>
      <c r="G38" s="90">
        <f t="shared" si="2"/>
        <v>46</v>
      </c>
      <c r="H38" s="60">
        <v>18</v>
      </c>
      <c r="I38" s="61">
        <f t="shared" si="3"/>
        <v>63</v>
      </c>
      <c r="J38" s="89">
        <v>18</v>
      </c>
      <c r="K38" s="90">
        <f t="shared" si="4"/>
        <v>63</v>
      </c>
      <c r="L38" s="60">
        <v>18</v>
      </c>
      <c r="M38" s="61">
        <f t="shared" si="5"/>
        <v>46</v>
      </c>
      <c r="N38" s="89">
        <v>18</v>
      </c>
      <c r="O38" s="90">
        <f t="shared" si="6"/>
        <v>70.933333333333337</v>
      </c>
      <c r="P38" s="60">
        <v>18</v>
      </c>
      <c r="Q38" s="61">
        <f t="shared" si="7"/>
        <v>60.571428571428569</v>
      </c>
      <c r="R38" s="89">
        <v>18</v>
      </c>
      <c r="S38" s="90">
        <f t="shared" si="8"/>
        <v>65.833333333333343</v>
      </c>
      <c r="T38" s="60">
        <v>18</v>
      </c>
      <c r="U38" s="61">
        <f t="shared" si="9"/>
        <v>68.666666666666657</v>
      </c>
      <c r="V38" s="89">
        <v>18</v>
      </c>
      <c r="W38" s="90">
        <f t="shared" si="10"/>
        <v>52.800000000000004</v>
      </c>
      <c r="X38" s="60">
        <v>18</v>
      </c>
      <c r="Y38" s="64">
        <f t="shared" si="11"/>
        <v>69.538461538461547</v>
      </c>
    </row>
    <row r="39" spans="2:25" x14ac:dyDescent="0.25">
      <c r="B39" s="89">
        <v>19</v>
      </c>
      <c r="C39" s="90">
        <f t="shared" si="12"/>
        <v>48</v>
      </c>
      <c r="D39" s="60">
        <v>19</v>
      </c>
      <c r="E39" s="61">
        <f t="shared" si="1"/>
        <v>44</v>
      </c>
      <c r="F39" s="89">
        <v>19</v>
      </c>
      <c r="G39" s="90">
        <f t="shared" si="2"/>
        <v>44</v>
      </c>
      <c r="H39" s="60">
        <v>19</v>
      </c>
      <c r="I39" s="61">
        <f t="shared" si="3"/>
        <v>62</v>
      </c>
      <c r="J39" s="89">
        <v>19</v>
      </c>
      <c r="K39" s="90">
        <f t="shared" si="4"/>
        <v>62</v>
      </c>
      <c r="L39" s="60">
        <v>19</v>
      </c>
      <c r="M39" s="61">
        <f t="shared" si="5"/>
        <v>44</v>
      </c>
      <c r="N39" s="89">
        <v>19</v>
      </c>
      <c r="O39" s="90">
        <f t="shared" si="6"/>
        <v>70.400000000000006</v>
      </c>
      <c r="P39" s="60">
        <v>19</v>
      </c>
      <c r="Q39" s="61">
        <f t="shared" si="7"/>
        <v>59.428571428571423</v>
      </c>
      <c r="R39" s="89">
        <v>19</v>
      </c>
      <c r="S39" s="90">
        <f t="shared" si="8"/>
        <v>65</v>
      </c>
      <c r="T39" s="60">
        <v>19</v>
      </c>
      <c r="U39" s="61">
        <f t="shared" si="9"/>
        <v>68</v>
      </c>
      <c r="V39" s="89">
        <v>19</v>
      </c>
      <c r="W39" s="90">
        <f t="shared" si="10"/>
        <v>51.2</v>
      </c>
      <c r="X39" s="60">
        <v>19</v>
      </c>
      <c r="Y39" s="64">
        <f t="shared" si="11"/>
        <v>68.923076923076934</v>
      </c>
    </row>
    <row r="40" spans="2:25" x14ac:dyDescent="0.25">
      <c r="B40" s="89">
        <v>20</v>
      </c>
      <c r="C40" s="90">
        <f t="shared" si="12"/>
        <v>44</v>
      </c>
      <c r="D40" s="60">
        <v>20</v>
      </c>
      <c r="E40" s="61">
        <f t="shared" si="1"/>
        <v>42</v>
      </c>
      <c r="F40" s="89">
        <v>20</v>
      </c>
      <c r="G40" s="90">
        <f t="shared" si="2"/>
        <v>42</v>
      </c>
      <c r="H40" s="60">
        <v>20</v>
      </c>
      <c r="I40" s="61">
        <f t="shared" si="3"/>
        <v>61</v>
      </c>
      <c r="J40" s="89">
        <v>20</v>
      </c>
      <c r="K40" s="90">
        <f t="shared" si="4"/>
        <v>61</v>
      </c>
      <c r="L40" s="60">
        <v>20</v>
      </c>
      <c r="M40" s="61">
        <f t="shared" si="5"/>
        <v>42</v>
      </c>
      <c r="N40" s="89">
        <v>20</v>
      </c>
      <c r="O40" s="90">
        <f t="shared" si="6"/>
        <v>69.86666666666666</v>
      </c>
      <c r="P40" s="60">
        <v>20</v>
      </c>
      <c r="Q40" s="61">
        <f t="shared" si="7"/>
        <v>58.285714285714285</v>
      </c>
      <c r="R40" s="89">
        <v>20</v>
      </c>
      <c r="S40" s="90">
        <f t="shared" si="8"/>
        <v>64.166666666666671</v>
      </c>
      <c r="T40" s="60">
        <v>20</v>
      </c>
      <c r="U40" s="61">
        <f t="shared" si="9"/>
        <v>67.333333333333329</v>
      </c>
      <c r="V40" s="89">
        <v>20</v>
      </c>
      <c r="W40" s="90">
        <f t="shared" si="10"/>
        <v>49.6</v>
      </c>
      <c r="X40" s="60">
        <v>20</v>
      </c>
      <c r="Y40" s="64">
        <f t="shared" si="11"/>
        <v>68.307692307692307</v>
      </c>
    </row>
    <row r="41" spans="2:25" x14ac:dyDescent="0.25">
      <c r="B41" s="89">
        <v>21</v>
      </c>
      <c r="C41" s="90">
        <f t="shared" si="12"/>
        <v>40</v>
      </c>
      <c r="D41" s="60">
        <v>21</v>
      </c>
      <c r="E41" s="61">
        <f t="shared" si="1"/>
        <v>40</v>
      </c>
      <c r="F41" s="89">
        <v>21</v>
      </c>
      <c r="G41" s="90">
        <f t="shared" si="2"/>
        <v>40</v>
      </c>
      <c r="H41" s="60">
        <v>21</v>
      </c>
      <c r="I41" s="61">
        <f t="shared" si="3"/>
        <v>60</v>
      </c>
      <c r="J41" s="89">
        <v>21</v>
      </c>
      <c r="K41" s="90">
        <f t="shared" si="4"/>
        <v>60</v>
      </c>
      <c r="L41" s="60">
        <v>21</v>
      </c>
      <c r="M41" s="61">
        <f t="shared" si="5"/>
        <v>40</v>
      </c>
      <c r="N41" s="89">
        <v>21</v>
      </c>
      <c r="O41" s="90">
        <f t="shared" si="6"/>
        <v>69.333333333333329</v>
      </c>
      <c r="P41" s="60">
        <v>21</v>
      </c>
      <c r="Q41" s="61">
        <f t="shared" si="7"/>
        <v>57.142857142857139</v>
      </c>
      <c r="R41" s="89">
        <v>21</v>
      </c>
      <c r="S41" s="90">
        <f t="shared" si="8"/>
        <v>63.333333333333336</v>
      </c>
      <c r="T41" s="60">
        <v>21</v>
      </c>
      <c r="U41" s="61">
        <f t="shared" si="9"/>
        <v>66.666666666666657</v>
      </c>
      <c r="V41" s="89">
        <v>21</v>
      </c>
      <c r="W41" s="90">
        <f t="shared" si="10"/>
        <v>48</v>
      </c>
      <c r="X41" s="60">
        <v>21</v>
      </c>
      <c r="Y41" s="64">
        <f t="shared" si="11"/>
        <v>67.692307692307693</v>
      </c>
    </row>
    <row r="42" spans="2:25" x14ac:dyDescent="0.25">
      <c r="B42" s="89">
        <v>22</v>
      </c>
      <c r="C42" s="90">
        <f t="shared" si="12"/>
        <v>36</v>
      </c>
      <c r="D42" s="60">
        <v>22</v>
      </c>
      <c r="E42" s="61">
        <f t="shared" si="1"/>
        <v>38</v>
      </c>
      <c r="F42" s="89">
        <v>22</v>
      </c>
      <c r="G42" s="90">
        <f t="shared" si="2"/>
        <v>38</v>
      </c>
      <c r="H42" s="60">
        <v>22</v>
      </c>
      <c r="I42" s="61">
        <f t="shared" si="3"/>
        <v>59</v>
      </c>
      <c r="J42" s="89">
        <v>22</v>
      </c>
      <c r="K42" s="90">
        <f t="shared" si="4"/>
        <v>59</v>
      </c>
      <c r="L42" s="60">
        <v>22</v>
      </c>
      <c r="M42" s="61">
        <f t="shared" si="5"/>
        <v>38</v>
      </c>
      <c r="N42" s="89">
        <v>22</v>
      </c>
      <c r="O42" s="90">
        <f t="shared" si="6"/>
        <v>68.8</v>
      </c>
      <c r="P42" s="60">
        <v>22</v>
      </c>
      <c r="Q42" s="61">
        <f t="shared" si="7"/>
        <v>56</v>
      </c>
      <c r="R42" s="89">
        <v>22</v>
      </c>
      <c r="S42" s="90">
        <f t="shared" si="8"/>
        <v>62.5</v>
      </c>
      <c r="T42" s="60">
        <v>22</v>
      </c>
      <c r="U42" s="61">
        <f t="shared" si="9"/>
        <v>66</v>
      </c>
      <c r="V42" s="89">
        <v>22</v>
      </c>
      <c r="W42" s="90">
        <f t="shared" si="10"/>
        <v>46.400000000000006</v>
      </c>
      <c r="X42" s="60">
        <v>22</v>
      </c>
      <c r="Y42" s="64">
        <f t="shared" si="11"/>
        <v>67.07692307692308</v>
      </c>
    </row>
    <row r="43" spans="2:25" x14ac:dyDescent="0.25">
      <c r="B43" s="89">
        <v>23</v>
      </c>
      <c r="C43" s="90">
        <f t="shared" si="12"/>
        <v>32</v>
      </c>
      <c r="D43" s="60">
        <v>23</v>
      </c>
      <c r="E43" s="61">
        <f t="shared" si="1"/>
        <v>36</v>
      </c>
      <c r="F43" s="89">
        <v>23</v>
      </c>
      <c r="G43" s="90">
        <f t="shared" si="2"/>
        <v>36</v>
      </c>
      <c r="H43" s="60">
        <v>23</v>
      </c>
      <c r="I43" s="61">
        <f t="shared" si="3"/>
        <v>58</v>
      </c>
      <c r="J43" s="89">
        <v>23</v>
      </c>
      <c r="K43" s="90">
        <f t="shared" si="4"/>
        <v>58</v>
      </c>
      <c r="L43" s="60">
        <v>23</v>
      </c>
      <c r="M43" s="61">
        <f t="shared" si="5"/>
        <v>36</v>
      </c>
      <c r="N43" s="89">
        <v>23</v>
      </c>
      <c r="O43" s="90">
        <f t="shared" si="6"/>
        <v>68.266666666666666</v>
      </c>
      <c r="P43" s="60">
        <v>23</v>
      </c>
      <c r="Q43" s="61">
        <f t="shared" si="7"/>
        <v>54.857142857142854</v>
      </c>
      <c r="R43" s="89">
        <v>23</v>
      </c>
      <c r="S43" s="90">
        <f t="shared" si="8"/>
        <v>61.666666666666671</v>
      </c>
      <c r="T43" s="60">
        <v>23</v>
      </c>
      <c r="U43" s="61">
        <f t="shared" si="9"/>
        <v>65.333333333333329</v>
      </c>
      <c r="V43" s="89">
        <v>23</v>
      </c>
      <c r="W43" s="90">
        <f t="shared" si="10"/>
        <v>44.800000000000004</v>
      </c>
      <c r="X43" s="60">
        <v>23</v>
      </c>
      <c r="Y43" s="64">
        <f t="shared" si="11"/>
        <v>66.461538461538467</v>
      </c>
    </row>
    <row r="44" spans="2:25" x14ac:dyDescent="0.25">
      <c r="B44" s="89">
        <v>24</v>
      </c>
      <c r="C44" s="90">
        <f t="shared" si="12"/>
        <v>28</v>
      </c>
      <c r="D44" s="60">
        <v>24</v>
      </c>
      <c r="E44" s="61">
        <f t="shared" si="1"/>
        <v>34</v>
      </c>
      <c r="F44" s="89">
        <v>24</v>
      </c>
      <c r="G44" s="90">
        <f t="shared" si="2"/>
        <v>34</v>
      </c>
      <c r="H44" s="60">
        <v>24</v>
      </c>
      <c r="I44" s="61">
        <f t="shared" si="3"/>
        <v>57</v>
      </c>
      <c r="J44" s="89">
        <v>24</v>
      </c>
      <c r="K44" s="90">
        <f t="shared" si="4"/>
        <v>57</v>
      </c>
      <c r="L44" s="60">
        <v>24</v>
      </c>
      <c r="M44" s="61">
        <f t="shared" si="5"/>
        <v>34</v>
      </c>
      <c r="N44" s="89">
        <v>24</v>
      </c>
      <c r="O44" s="90">
        <f t="shared" si="6"/>
        <v>67.733333333333334</v>
      </c>
      <c r="P44" s="60">
        <v>24</v>
      </c>
      <c r="Q44" s="61">
        <f t="shared" si="7"/>
        <v>53.714285714285708</v>
      </c>
      <c r="R44" s="89">
        <v>24</v>
      </c>
      <c r="S44" s="90">
        <f t="shared" si="8"/>
        <v>60.833333333333336</v>
      </c>
      <c r="T44" s="60">
        <v>24</v>
      </c>
      <c r="U44" s="61">
        <f t="shared" si="9"/>
        <v>64.666666666666657</v>
      </c>
      <c r="V44" s="89">
        <v>24</v>
      </c>
      <c r="W44" s="90">
        <f t="shared" si="10"/>
        <v>43.2</v>
      </c>
      <c r="X44" s="60">
        <v>24</v>
      </c>
      <c r="Y44" s="64">
        <f t="shared" si="11"/>
        <v>65.846153846153854</v>
      </c>
    </row>
    <row r="45" spans="2:25" x14ac:dyDescent="0.25">
      <c r="B45" s="89">
        <v>25</v>
      </c>
      <c r="C45" s="90">
        <f t="shared" si="12"/>
        <v>24</v>
      </c>
      <c r="D45" s="60">
        <v>25</v>
      </c>
      <c r="E45" s="61">
        <f t="shared" si="1"/>
        <v>32</v>
      </c>
      <c r="F45" s="89">
        <v>25</v>
      </c>
      <c r="G45" s="90">
        <f t="shared" si="2"/>
        <v>32</v>
      </c>
      <c r="H45" s="60">
        <v>25</v>
      </c>
      <c r="I45" s="61">
        <f t="shared" si="3"/>
        <v>56</v>
      </c>
      <c r="J45" s="89">
        <v>25</v>
      </c>
      <c r="K45" s="90">
        <f t="shared" si="4"/>
        <v>56</v>
      </c>
      <c r="L45" s="60">
        <v>25</v>
      </c>
      <c r="M45" s="61">
        <f t="shared" si="5"/>
        <v>32</v>
      </c>
      <c r="N45" s="89">
        <v>25</v>
      </c>
      <c r="O45" s="90">
        <f t="shared" si="6"/>
        <v>67.2</v>
      </c>
      <c r="P45" s="60">
        <v>25</v>
      </c>
      <c r="Q45" s="61">
        <f t="shared" si="7"/>
        <v>52.571428571428569</v>
      </c>
      <c r="R45" s="89">
        <v>25</v>
      </c>
      <c r="S45" s="90">
        <f t="shared" si="8"/>
        <v>60</v>
      </c>
      <c r="T45" s="60">
        <v>25</v>
      </c>
      <c r="U45" s="61">
        <f t="shared" si="9"/>
        <v>64</v>
      </c>
      <c r="V45" s="89">
        <v>25</v>
      </c>
      <c r="W45" s="90">
        <f t="shared" si="10"/>
        <v>41.6</v>
      </c>
      <c r="X45" s="60">
        <v>25</v>
      </c>
      <c r="Y45" s="64">
        <f t="shared" si="11"/>
        <v>65.230769230769241</v>
      </c>
    </row>
    <row r="46" spans="2:25" x14ac:dyDescent="0.25">
      <c r="B46" s="89">
        <v>26</v>
      </c>
      <c r="C46" s="90">
        <f t="shared" si="12"/>
        <v>20</v>
      </c>
      <c r="D46" s="60">
        <v>26</v>
      </c>
      <c r="E46" s="61">
        <f t="shared" si="1"/>
        <v>30</v>
      </c>
      <c r="F46" s="89">
        <v>26</v>
      </c>
      <c r="G46" s="90">
        <f t="shared" si="2"/>
        <v>30</v>
      </c>
      <c r="H46" s="60">
        <v>26</v>
      </c>
      <c r="I46" s="61">
        <f t="shared" si="3"/>
        <v>55</v>
      </c>
      <c r="J46" s="89">
        <v>26</v>
      </c>
      <c r="K46" s="90">
        <f t="shared" si="4"/>
        <v>55</v>
      </c>
      <c r="L46" s="60">
        <v>26</v>
      </c>
      <c r="M46" s="61">
        <f t="shared" si="5"/>
        <v>30</v>
      </c>
      <c r="N46" s="89">
        <v>26</v>
      </c>
      <c r="O46" s="90">
        <f t="shared" si="6"/>
        <v>66.666666666666671</v>
      </c>
      <c r="P46" s="60">
        <v>26</v>
      </c>
      <c r="Q46" s="61">
        <f t="shared" si="7"/>
        <v>51.428571428571423</v>
      </c>
      <c r="R46" s="89">
        <v>26</v>
      </c>
      <c r="S46" s="90">
        <f t="shared" si="8"/>
        <v>59.166666666666671</v>
      </c>
      <c r="T46" s="60">
        <v>26</v>
      </c>
      <c r="U46" s="61">
        <f t="shared" si="9"/>
        <v>63.333333333333329</v>
      </c>
      <c r="V46" s="89">
        <v>26</v>
      </c>
      <c r="W46" s="90">
        <f t="shared" si="10"/>
        <v>40</v>
      </c>
      <c r="X46" s="60">
        <v>26</v>
      </c>
      <c r="Y46" s="64">
        <f t="shared" si="11"/>
        <v>64.615384615384613</v>
      </c>
    </row>
    <row r="47" spans="2:25" x14ac:dyDescent="0.25">
      <c r="B47" s="89">
        <v>27</v>
      </c>
      <c r="C47" s="90">
        <f t="shared" si="12"/>
        <v>16</v>
      </c>
      <c r="D47" s="60">
        <v>27</v>
      </c>
      <c r="E47" s="61">
        <f t="shared" si="1"/>
        <v>28</v>
      </c>
      <c r="F47" s="89">
        <v>27</v>
      </c>
      <c r="G47" s="90">
        <f t="shared" si="2"/>
        <v>28</v>
      </c>
      <c r="H47" s="60">
        <v>27</v>
      </c>
      <c r="I47" s="61">
        <f t="shared" si="3"/>
        <v>54</v>
      </c>
      <c r="J47" s="89">
        <v>27</v>
      </c>
      <c r="K47" s="90">
        <f t="shared" si="4"/>
        <v>54</v>
      </c>
      <c r="L47" s="60">
        <v>27</v>
      </c>
      <c r="M47" s="61">
        <f t="shared" si="5"/>
        <v>28</v>
      </c>
      <c r="N47" s="89">
        <v>27</v>
      </c>
      <c r="O47" s="90">
        <f t="shared" si="6"/>
        <v>66.133333333333326</v>
      </c>
      <c r="P47" s="60">
        <v>27</v>
      </c>
      <c r="Q47" s="61">
        <f t="shared" si="7"/>
        <v>50.285714285714285</v>
      </c>
      <c r="R47" s="89">
        <v>27</v>
      </c>
      <c r="S47" s="90">
        <f t="shared" si="8"/>
        <v>58.333333333333336</v>
      </c>
      <c r="T47" s="60">
        <v>27</v>
      </c>
      <c r="U47" s="61">
        <f t="shared" si="9"/>
        <v>62.666666666666664</v>
      </c>
      <c r="V47" s="89">
        <v>27</v>
      </c>
      <c r="W47" s="90">
        <f t="shared" si="10"/>
        <v>38.400000000000006</v>
      </c>
      <c r="X47" s="60">
        <v>27</v>
      </c>
      <c r="Y47" s="64">
        <f t="shared" si="11"/>
        <v>64</v>
      </c>
    </row>
    <row r="48" spans="2:25" x14ac:dyDescent="0.25">
      <c r="B48" s="89">
        <v>28</v>
      </c>
      <c r="C48" s="90">
        <f t="shared" si="12"/>
        <v>12</v>
      </c>
      <c r="D48" s="60">
        <v>28</v>
      </c>
      <c r="E48" s="61">
        <f t="shared" si="1"/>
        <v>26</v>
      </c>
      <c r="F48" s="89">
        <v>28</v>
      </c>
      <c r="G48" s="90">
        <f t="shared" si="2"/>
        <v>26</v>
      </c>
      <c r="H48" s="60">
        <v>28</v>
      </c>
      <c r="I48" s="61">
        <f t="shared" si="3"/>
        <v>53</v>
      </c>
      <c r="J48" s="89">
        <v>28</v>
      </c>
      <c r="K48" s="90">
        <f t="shared" si="4"/>
        <v>53</v>
      </c>
      <c r="L48" s="60">
        <v>28</v>
      </c>
      <c r="M48" s="61">
        <f t="shared" si="5"/>
        <v>26</v>
      </c>
      <c r="N48" s="89">
        <v>28</v>
      </c>
      <c r="O48" s="90">
        <f t="shared" si="6"/>
        <v>65.599999999999994</v>
      </c>
      <c r="P48" s="60">
        <v>28</v>
      </c>
      <c r="Q48" s="61">
        <f t="shared" si="7"/>
        <v>49.142857142857139</v>
      </c>
      <c r="R48" s="89">
        <v>28</v>
      </c>
      <c r="S48" s="90">
        <f t="shared" si="8"/>
        <v>57.5</v>
      </c>
      <c r="T48" s="60">
        <v>28</v>
      </c>
      <c r="U48" s="61">
        <f t="shared" si="9"/>
        <v>62</v>
      </c>
      <c r="V48" s="89">
        <v>28</v>
      </c>
      <c r="W48" s="90">
        <f t="shared" si="10"/>
        <v>36.800000000000004</v>
      </c>
      <c r="X48" s="60">
        <v>28</v>
      </c>
      <c r="Y48" s="64">
        <f t="shared" si="11"/>
        <v>63.384615384615387</v>
      </c>
    </row>
    <row r="49" spans="2:25" x14ac:dyDescent="0.25">
      <c r="B49" s="89">
        <v>29</v>
      </c>
      <c r="C49" s="90">
        <f t="shared" si="12"/>
        <v>8</v>
      </c>
      <c r="D49" s="60">
        <v>29</v>
      </c>
      <c r="E49" s="61">
        <f t="shared" si="1"/>
        <v>24</v>
      </c>
      <c r="F49" s="89">
        <v>29</v>
      </c>
      <c r="G49" s="90">
        <f t="shared" si="2"/>
        <v>24</v>
      </c>
      <c r="H49" s="60">
        <v>29</v>
      </c>
      <c r="I49" s="61">
        <f t="shared" si="3"/>
        <v>52</v>
      </c>
      <c r="J49" s="89">
        <v>29</v>
      </c>
      <c r="K49" s="90">
        <f t="shared" si="4"/>
        <v>52</v>
      </c>
      <c r="L49" s="60">
        <v>29</v>
      </c>
      <c r="M49" s="61">
        <f t="shared" si="5"/>
        <v>24</v>
      </c>
      <c r="N49" s="89">
        <v>29</v>
      </c>
      <c r="O49" s="90">
        <f t="shared" si="6"/>
        <v>65.066666666666663</v>
      </c>
      <c r="P49" s="60">
        <v>29</v>
      </c>
      <c r="Q49" s="61">
        <f t="shared" si="7"/>
        <v>48</v>
      </c>
      <c r="R49" s="89">
        <v>29</v>
      </c>
      <c r="S49" s="90">
        <f t="shared" si="8"/>
        <v>56.666666666666671</v>
      </c>
      <c r="T49" s="60">
        <v>29</v>
      </c>
      <c r="U49" s="61">
        <f t="shared" si="9"/>
        <v>61.333333333333329</v>
      </c>
      <c r="V49" s="89">
        <v>29</v>
      </c>
      <c r="W49" s="90">
        <f t="shared" si="10"/>
        <v>35.200000000000003</v>
      </c>
      <c r="X49" s="60">
        <v>29</v>
      </c>
      <c r="Y49" s="64">
        <f t="shared" si="11"/>
        <v>62.769230769230774</v>
      </c>
    </row>
    <row r="50" spans="2:25" ht="15.75" thickBot="1" x14ac:dyDescent="0.3">
      <c r="B50" s="92">
        <v>30</v>
      </c>
      <c r="C50" s="93">
        <f t="shared" si="12"/>
        <v>4</v>
      </c>
      <c r="D50" s="60">
        <v>30</v>
      </c>
      <c r="E50" s="61">
        <f t="shared" si="1"/>
        <v>22</v>
      </c>
      <c r="F50" s="89">
        <v>30</v>
      </c>
      <c r="G50" s="90">
        <f t="shared" si="2"/>
        <v>22</v>
      </c>
      <c r="H50" s="60">
        <v>30</v>
      </c>
      <c r="I50" s="61">
        <f t="shared" si="3"/>
        <v>51</v>
      </c>
      <c r="J50" s="89">
        <v>30</v>
      </c>
      <c r="K50" s="90">
        <f t="shared" si="4"/>
        <v>51</v>
      </c>
      <c r="L50" s="60">
        <v>30</v>
      </c>
      <c r="M50" s="61">
        <f t="shared" si="5"/>
        <v>22</v>
      </c>
      <c r="N50" s="89">
        <v>30</v>
      </c>
      <c r="O50" s="90">
        <f t="shared" si="6"/>
        <v>64.533333333333331</v>
      </c>
      <c r="P50" s="60">
        <v>30</v>
      </c>
      <c r="Q50" s="61">
        <f t="shared" si="7"/>
        <v>46.857142857142854</v>
      </c>
      <c r="R50" s="89">
        <v>30</v>
      </c>
      <c r="S50" s="90">
        <f t="shared" si="8"/>
        <v>55.833333333333336</v>
      </c>
      <c r="T50" s="60">
        <v>30</v>
      </c>
      <c r="U50" s="61">
        <f t="shared" si="9"/>
        <v>60.666666666666664</v>
      </c>
      <c r="V50" s="89">
        <v>30</v>
      </c>
      <c r="W50" s="90">
        <f t="shared" si="10"/>
        <v>33.6</v>
      </c>
      <c r="X50" s="60">
        <v>30</v>
      </c>
      <c r="Y50" s="64">
        <f t="shared" si="11"/>
        <v>62.15384615384616</v>
      </c>
    </row>
    <row r="51" spans="2:25" x14ac:dyDescent="0.25">
      <c r="C51" s="94"/>
      <c r="D51" s="60">
        <v>31</v>
      </c>
      <c r="E51" s="61">
        <f t="shared" si="1"/>
        <v>20</v>
      </c>
      <c r="F51" s="89">
        <v>31</v>
      </c>
      <c r="G51" s="90">
        <f t="shared" si="2"/>
        <v>20</v>
      </c>
      <c r="H51" s="60">
        <v>31</v>
      </c>
      <c r="I51" s="61">
        <f t="shared" si="3"/>
        <v>50</v>
      </c>
      <c r="J51" s="89">
        <v>31</v>
      </c>
      <c r="K51" s="90">
        <f t="shared" si="4"/>
        <v>50</v>
      </c>
      <c r="L51" s="60">
        <v>31</v>
      </c>
      <c r="M51" s="61">
        <f t="shared" si="5"/>
        <v>20</v>
      </c>
      <c r="N51" s="89">
        <v>31</v>
      </c>
      <c r="O51" s="90">
        <f t="shared" si="6"/>
        <v>64</v>
      </c>
      <c r="P51" s="60">
        <v>31</v>
      </c>
      <c r="Q51" s="61">
        <f t="shared" si="7"/>
        <v>45.714285714285708</v>
      </c>
      <c r="R51" s="89">
        <v>31</v>
      </c>
      <c r="S51" s="90">
        <f t="shared" si="8"/>
        <v>55</v>
      </c>
      <c r="T51" s="60">
        <v>31</v>
      </c>
      <c r="U51" s="61">
        <f t="shared" si="9"/>
        <v>60</v>
      </c>
      <c r="V51" s="89">
        <v>31</v>
      </c>
      <c r="W51" s="90">
        <f t="shared" si="10"/>
        <v>32</v>
      </c>
      <c r="X51" s="60">
        <v>31</v>
      </c>
      <c r="Y51" s="64">
        <f t="shared" si="11"/>
        <v>61.53846153846154</v>
      </c>
    </row>
    <row r="52" spans="2:25" x14ac:dyDescent="0.25">
      <c r="C52" s="94"/>
      <c r="D52" s="60">
        <v>32</v>
      </c>
      <c r="E52" s="61">
        <f t="shared" si="1"/>
        <v>18</v>
      </c>
      <c r="F52" s="89">
        <v>32</v>
      </c>
      <c r="G52" s="90">
        <f t="shared" si="2"/>
        <v>18</v>
      </c>
      <c r="H52" s="60">
        <v>32</v>
      </c>
      <c r="I52" s="61">
        <f t="shared" si="3"/>
        <v>49</v>
      </c>
      <c r="J52" s="89">
        <v>32</v>
      </c>
      <c r="K52" s="90">
        <f t="shared" si="4"/>
        <v>49</v>
      </c>
      <c r="L52" s="60">
        <v>32</v>
      </c>
      <c r="M52" s="61">
        <f t="shared" si="5"/>
        <v>18</v>
      </c>
      <c r="N52" s="89">
        <v>32</v>
      </c>
      <c r="O52" s="90">
        <f t="shared" si="6"/>
        <v>63.466666666666669</v>
      </c>
      <c r="P52" s="60">
        <v>32</v>
      </c>
      <c r="Q52" s="61">
        <f t="shared" si="7"/>
        <v>44.571428571428569</v>
      </c>
      <c r="R52" s="89">
        <v>32</v>
      </c>
      <c r="S52" s="90">
        <f t="shared" si="8"/>
        <v>54.166666666666671</v>
      </c>
      <c r="T52" s="60">
        <v>32</v>
      </c>
      <c r="U52" s="61">
        <f t="shared" si="9"/>
        <v>59.333333333333329</v>
      </c>
      <c r="V52" s="89">
        <v>32</v>
      </c>
      <c r="W52" s="90">
        <f t="shared" si="10"/>
        <v>30.400000000000002</v>
      </c>
      <c r="X52" s="60">
        <v>32</v>
      </c>
      <c r="Y52" s="64">
        <f t="shared" si="11"/>
        <v>60.923076923076927</v>
      </c>
    </row>
    <row r="53" spans="2:25" x14ac:dyDescent="0.25">
      <c r="C53" s="94"/>
      <c r="D53" s="60">
        <v>33</v>
      </c>
      <c r="E53" s="61">
        <f t="shared" si="1"/>
        <v>16</v>
      </c>
      <c r="F53" s="89">
        <v>33</v>
      </c>
      <c r="G53" s="90">
        <f t="shared" si="2"/>
        <v>16</v>
      </c>
      <c r="H53" s="60">
        <v>33</v>
      </c>
      <c r="I53" s="61">
        <f t="shared" si="3"/>
        <v>48</v>
      </c>
      <c r="J53" s="89">
        <v>33</v>
      </c>
      <c r="K53" s="90">
        <f t="shared" si="4"/>
        <v>48</v>
      </c>
      <c r="L53" s="60">
        <v>33</v>
      </c>
      <c r="M53" s="61">
        <f t="shared" si="5"/>
        <v>16</v>
      </c>
      <c r="N53" s="89">
        <v>33</v>
      </c>
      <c r="O53" s="90">
        <f t="shared" si="6"/>
        <v>62.93333333333333</v>
      </c>
      <c r="P53" s="60">
        <v>33</v>
      </c>
      <c r="Q53" s="61">
        <f t="shared" si="7"/>
        <v>43.428571428571423</v>
      </c>
      <c r="R53" s="89">
        <v>33</v>
      </c>
      <c r="S53" s="90">
        <f t="shared" si="8"/>
        <v>53.333333333333336</v>
      </c>
      <c r="T53" s="60">
        <v>33</v>
      </c>
      <c r="U53" s="61">
        <f t="shared" si="9"/>
        <v>58.666666666666664</v>
      </c>
      <c r="V53" s="89">
        <v>33</v>
      </c>
      <c r="W53" s="90">
        <f t="shared" si="10"/>
        <v>28.8</v>
      </c>
      <c r="X53" s="60">
        <v>33</v>
      </c>
      <c r="Y53" s="64">
        <f t="shared" si="11"/>
        <v>60.307692307692314</v>
      </c>
    </row>
    <row r="54" spans="2:25" x14ac:dyDescent="0.25">
      <c r="C54" s="94"/>
      <c r="D54" s="60">
        <v>34</v>
      </c>
      <c r="E54" s="61">
        <f t="shared" si="1"/>
        <v>14</v>
      </c>
      <c r="F54" s="89">
        <v>34</v>
      </c>
      <c r="G54" s="90">
        <f t="shared" si="2"/>
        <v>14</v>
      </c>
      <c r="H54" s="60">
        <v>34</v>
      </c>
      <c r="I54" s="61">
        <f t="shared" si="3"/>
        <v>47</v>
      </c>
      <c r="J54" s="89">
        <v>34</v>
      </c>
      <c r="K54" s="90">
        <f t="shared" si="4"/>
        <v>47</v>
      </c>
      <c r="L54" s="60">
        <v>34</v>
      </c>
      <c r="M54" s="61">
        <f t="shared" si="5"/>
        <v>14</v>
      </c>
      <c r="N54" s="89">
        <v>34</v>
      </c>
      <c r="O54" s="90">
        <f t="shared" si="6"/>
        <v>62.4</v>
      </c>
      <c r="P54" s="60">
        <v>34</v>
      </c>
      <c r="Q54" s="61">
        <f t="shared" si="7"/>
        <v>42.285714285714285</v>
      </c>
      <c r="R54" s="89">
        <v>34</v>
      </c>
      <c r="S54" s="90">
        <f t="shared" si="8"/>
        <v>52.5</v>
      </c>
      <c r="T54" s="60">
        <v>34</v>
      </c>
      <c r="U54" s="61">
        <f t="shared" si="9"/>
        <v>58</v>
      </c>
      <c r="V54" s="89">
        <v>34</v>
      </c>
      <c r="W54" s="90">
        <f t="shared" si="10"/>
        <v>27.200000000000003</v>
      </c>
      <c r="X54" s="60">
        <v>34</v>
      </c>
      <c r="Y54" s="64">
        <f t="shared" si="11"/>
        <v>59.692307692307693</v>
      </c>
    </row>
    <row r="55" spans="2:25" x14ac:dyDescent="0.25">
      <c r="C55" s="94"/>
      <c r="D55" s="60">
        <v>35</v>
      </c>
      <c r="E55" s="61">
        <f t="shared" si="1"/>
        <v>12</v>
      </c>
      <c r="F55" s="89">
        <v>35</v>
      </c>
      <c r="G55" s="90">
        <f t="shared" si="2"/>
        <v>12</v>
      </c>
      <c r="H55" s="60">
        <v>35</v>
      </c>
      <c r="I55" s="61">
        <f t="shared" si="3"/>
        <v>46</v>
      </c>
      <c r="J55" s="89">
        <v>35</v>
      </c>
      <c r="K55" s="90">
        <f t="shared" si="4"/>
        <v>46</v>
      </c>
      <c r="L55" s="60">
        <v>35</v>
      </c>
      <c r="M55" s="61">
        <f t="shared" si="5"/>
        <v>12</v>
      </c>
      <c r="N55" s="89">
        <v>35</v>
      </c>
      <c r="O55" s="90">
        <f t="shared" si="6"/>
        <v>61.866666666666667</v>
      </c>
      <c r="P55" s="60">
        <v>35</v>
      </c>
      <c r="Q55" s="61">
        <f t="shared" si="7"/>
        <v>41.142857142857139</v>
      </c>
      <c r="R55" s="89">
        <v>35</v>
      </c>
      <c r="S55" s="90">
        <f t="shared" si="8"/>
        <v>51.666666666666671</v>
      </c>
      <c r="T55" s="60">
        <v>35</v>
      </c>
      <c r="U55" s="61">
        <f t="shared" si="9"/>
        <v>57.333333333333329</v>
      </c>
      <c r="V55" s="89">
        <v>35</v>
      </c>
      <c r="W55" s="90">
        <f t="shared" si="10"/>
        <v>25.6</v>
      </c>
      <c r="X55" s="60">
        <v>35</v>
      </c>
      <c r="Y55" s="64">
        <f t="shared" si="11"/>
        <v>59.07692307692308</v>
      </c>
    </row>
    <row r="56" spans="2:25" x14ac:dyDescent="0.25">
      <c r="C56" s="94"/>
      <c r="D56" s="60">
        <v>36</v>
      </c>
      <c r="E56" s="61">
        <f t="shared" si="1"/>
        <v>10</v>
      </c>
      <c r="F56" s="89">
        <v>36</v>
      </c>
      <c r="G56" s="90">
        <f t="shared" si="2"/>
        <v>10</v>
      </c>
      <c r="H56" s="60">
        <v>36</v>
      </c>
      <c r="I56" s="61">
        <f t="shared" si="3"/>
        <v>45</v>
      </c>
      <c r="J56" s="89">
        <v>36</v>
      </c>
      <c r="K56" s="90">
        <f t="shared" si="4"/>
        <v>45</v>
      </c>
      <c r="L56" s="60">
        <v>36</v>
      </c>
      <c r="M56" s="61">
        <f t="shared" si="5"/>
        <v>10</v>
      </c>
      <c r="N56" s="89">
        <v>36</v>
      </c>
      <c r="O56" s="90">
        <f t="shared" si="6"/>
        <v>61.333333333333336</v>
      </c>
      <c r="P56" s="60">
        <v>36</v>
      </c>
      <c r="Q56" s="61">
        <f t="shared" si="7"/>
        <v>40</v>
      </c>
      <c r="R56" s="89">
        <v>36</v>
      </c>
      <c r="S56" s="90">
        <f t="shared" si="8"/>
        <v>50.833333333333336</v>
      </c>
      <c r="T56" s="60">
        <v>36</v>
      </c>
      <c r="U56" s="61">
        <f t="shared" si="9"/>
        <v>56.666666666666664</v>
      </c>
      <c r="V56" s="89">
        <v>36</v>
      </c>
      <c r="W56" s="90">
        <f t="shared" si="10"/>
        <v>24</v>
      </c>
      <c r="X56" s="60">
        <v>36</v>
      </c>
      <c r="Y56" s="64">
        <f t="shared" si="11"/>
        <v>58.461538461538467</v>
      </c>
    </row>
    <row r="57" spans="2:25" x14ac:dyDescent="0.25">
      <c r="C57" s="94"/>
      <c r="D57" s="60">
        <v>37</v>
      </c>
      <c r="E57" s="61">
        <f t="shared" si="1"/>
        <v>8</v>
      </c>
      <c r="F57" s="89">
        <v>37</v>
      </c>
      <c r="G57" s="90">
        <f t="shared" si="2"/>
        <v>8</v>
      </c>
      <c r="H57" s="60">
        <v>37</v>
      </c>
      <c r="I57" s="61">
        <f t="shared" si="3"/>
        <v>44</v>
      </c>
      <c r="J57" s="89">
        <v>37</v>
      </c>
      <c r="K57" s="90">
        <f t="shared" si="4"/>
        <v>44</v>
      </c>
      <c r="L57" s="60">
        <v>37</v>
      </c>
      <c r="M57" s="61">
        <f t="shared" si="5"/>
        <v>8</v>
      </c>
      <c r="N57" s="89">
        <v>37</v>
      </c>
      <c r="O57" s="90">
        <f t="shared" si="6"/>
        <v>60.8</v>
      </c>
      <c r="P57" s="60">
        <v>37</v>
      </c>
      <c r="Q57" s="61">
        <f t="shared" si="7"/>
        <v>38.857142857142854</v>
      </c>
      <c r="R57" s="89">
        <v>37</v>
      </c>
      <c r="S57" s="90">
        <f t="shared" si="8"/>
        <v>50</v>
      </c>
      <c r="T57" s="60">
        <v>37</v>
      </c>
      <c r="U57" s="61">
        <f t="shared" si="9"/>
        <v>56</v>
      </c>
      <c r="V57" s="89">
        <v>37</v>
      </c>
      <c r="W57" s="90">
        <f t="shared" si="10"/>
        <v>22.400000000000002</v>
      </c>
      <c r="X57" s="60">
        <v>37</v>
      </c>
      <c r="Y57" s="64">
        <f t="shared" si="11"/>
        <v>57.846153846153847</v>
      </c>
    </row>
    <row r="58" spans="2:25" x14ac:dyDescent="0.25">
      <c r="C58" s="94"/>
      <c r="D58" s="60">
        <v>38</v>
      </c>
      <c r="E58" s="61">
        <f t="shared" si="1"/>
        <v>6</v>
      </c>
      <c r="F58" s="89">
        <v>38</v>
      </c>
      <c r="G58" s="90">
        <f t="shared" si="2"/>
        <v>6</v>
      </c>
      <c r="H58" s="60">
        <v>38</v>
      </c>
      <c r="I58" s="61">
        <f t="shared" si="3"/>
        <v>43</v>
      </c>
      <c r="J58" s="89">
        <v>38</v>
      </c>
      <c r="K58" s="90">
        <f t="shared" si="4"/>
        <v>43</v>
      </c>
      <c r="L58" s="60">
        <v>38</v>
      </c>
      <c r="M58" s="61">
        <f t="shared" si="5"/>
        <v>6</v>
      </c>
      <c r="N58" s="89">
        <v>38</v>
      </c>
      <c r="O58" s="90">
        <f t="shared" si="6"/>
        <v>60.266666666666666</v>
      </c>
      <c r="P58" s="60">
        <v>38</v>
      </c>
      <c r="Q58" s="61">
        <f t="shared" si="7"/>
        <v>37.714285714285715</v>
      </c>
      <c r="R58" s="89">
        <v>38</v>
      </c>
      <c r="S58" s="90">
        <f t="shared" si="8"/>
        <v>49.166666666666671</v>
      </c>
      <c r="T58" s="60">
        <v>38</v>
      </c>
      <c r="U58" s="61">
        <f t="shared" si="9"/>
        <v>55.333333333333329</v>
      </c>
      <c r="V58" s="89">
        <v>38</v>
      </c>
      <c r="W58" s="90">
        <f t="shared" si="10"/>
        <v>20.8</v>
      </c>
      <c r="X58" s="60">
        <v>38</v>
      </c>
      <c r="Y58" s="64">
        <f t="shared" si="11"/>
        <v>57.230769230769234</v>
      </c>
    </row>
    <row r="59" spans="2:25" x14ac:dyDescent="0.25">
      <c r="C59" s="94"/>
      <c r="D59" s="60">
        <v>39</v>
      </c>
      <c r="E59" s="61">
        <f t="shared" si="1"/>
        <v>4</v>
      </c>
      <c r="F59" s="89">
        <v>39</v>
      </c>
      <c r="G59" s="90">
        <f t="shared" si="2"/>
        <v>4</v>
      </c>
      <c r="H59" s="60">
        <v>39</v>
      </c>
      <c r="I59" s="61">
        <f t="shared" si="3"/>
        <v>42</v>
      </c>
      <c r="J59" s="89">
        <v>39</v>
      </c>
      <c r="K59" s="90">
        <f t="shared" si="4"/>
        <v>42</v>
      </c>
      <c r="L59" s="60">
        <v>39</v>
      </c>
      <c r="M59" s="61">
        <f t="shared" si="5"/>
        <v>4</v>
      </c>
      <c r="N59" s="89">
        <v>39</v>
      </c>
      <c r="O59" s="90">
        <f t="shared" si="6"/>
        <v>59.733333333333334</v>
      </c>
      <c r="P59" s="60">
        <v>39</v>
      </c>
      <c r="Q59" s="61">
        <f t="shared" si="7"/>
        <v>36.571428571428569</v>
      </c>
      <c r="R59" s="89">
        <v>39</v>
      </c>
      <c r="S59" s="90">
        <f t="shared" si="8"/>
        <v>48.333333333333336</v>
      </c>
      <c r="T59" s="60">
        <v>39</v>
      </c>
      <c r="U59" s="61">
        <f t="shared" si="9"/>
        <v>54.666666666666664</v>
      </c>
      <c r="V59" s="89">
        <v>39</v>
      </c>
      <c r="W59" s="90">
        <f t="shared" si="10"/>
        <v>19.200000000000003</v>
      </c>
      <c r="X59" s="60">
        <v>39</v>
      </c>
      <c r="Y59" s="64">
        <f t="shared" si="11"/>
        <v>56.61538461538462</v>
      </c>
    </row>
    <row r="60" spans="2:25" ht="15.75" thickBot="1" x14ac:dyDescent="0.3">
      <c r="C60" s="94"/>
      <c r="D60" s="62">
        <v>40</v>
      </c>
      <c r="E60" s="63">
        <f t="shared" si="1"/>
        <v>2</v>
      </c>
      <c r="F60" s="92">
        <v>40</v>
      </c>
      <c r="G60" s="93">
        <f t="shared" si="2"/>
        <v>2</v>
      </c>
      <c r="H60" s="60">
        <v>40</v>
      </c>
      <c r="I60" s="61">
        <f t="shared" si="3"/>
        <v>41</v>
      </c>
      <c r="J60" s="89">
        <v>40</v>
      </c>
      <c r="K60" s="90">
        <f t="shared" si="4"/>
        <v>41</v>
      </c>
      <c r="L60" s="62">
        <v>40</v>
      </c>
      <c r="M60" s="63">
        <f t="shared" si="5"/>
        <v>2</v>
      </c>
      <c r="N60" s="89">
        <v>40</v>
      </c>
      <c r="O60" s="90">
        <f t="shared" si="6"/>
        <v>59.199999999999996</v>
      </c>
      <c r="P60" s="60">
        <v>40</v>
      </c>
      <c r="Q60" s="61">
        <f t="shared" si="7"/>
        <v>35.428571428571423</v>
      </c>
      <c r="R60" s="89">
        <v>40</v>
      </c>
      <c r="S60" s="90">
        <f t="shared" si="8"/>
        <v>47.5</v>
      </c>
      <c r="T60" s="60">
        <v>40</v>
      </c>
      <c r="U60" s="61">
        <f t="shared" si="9"/>
        <v>54</v>
      </c>
      <c r="V60" s="89">
        <v>40</v>
      </c>
      <c r="W60" s="90">
        <f t="shared" si="10"/>
        <v>17.600000000000001</v>
      </c>
      <c r="X60" s="60">
        <v>40</v>
      </c>
      <c r="Y60" s="64">
        <f t="shared" si="11"/>
        <v>56</v>
      </c>
    </row>
    <row r="61" spans="2:25" x14ac:dyDescent="0.25">
      <c r="C61" s="94"/>
      <c r="E61" s="94"/>
      <c r="G61" s="94"/>
      <c r="H61" s="60">
        <v>41</v>
      </c>
      <c r="I61" s="61">
        <f t="shared" si="3"/>
        <v>40</v>
      </c>
      <c r="J61" s="89">
        <v>41</v>
      </c>
      <c r="K61" s="91">
        <f t="shared" si="4"/>
        <v>40</v>
      </c>
      <c r="M61" s="94"/>
      <c r="N61" s="89">
        <v>41</v>
      </c>
      <c r="O61" s="90">
        <f t="shared" si="6"/>
        <v>58.666666666666664</v>
      </c>
      <c r="P61" s="60">
        <v>41</v>
      </c>
      <c r="Q61" s="61">
        <f t="shared" si="7"/>
        <v>34.285714285714285</v>
      </c>
      <c r="R61" s="89">
        <v>41</v>
      </c>
      <c r="S61" s="90">
        <f t="shared" si="8"/>
        <v>46.666666666666671</v>
      </c>
      <c r="T61" s="60">
        <v>41</v>
      </c>
      <c r="U61" s="61">
        <f t="shared" si="9"/>
        <v>53.333333333333329</v>
      </c>
      <c r="V61" s="89">
        <v>41</v>
      </c>
      <c r="W61" s="90">
        <f t="shared" si="10"/>
        <v>16</v>
      </c>
      <c r="X61" s="60">
        <v>41</v>
      </c>
      <c r="Y61" s="64">
        <f t="shared" si="11"/>
        <v>55.384615384615387</v>
      </c>
    </row>
    <row r="62" spans="2:25" x14ac:dyDescent="0.25">
      <c r="C62" s="94"/>
      <c r="E62" s="94"/>
      <c r="G62" s="94"/>
      <c r="H62" s="60">
        <v>42</v>
      </c>
      <c r="I62" s="61">
        <f t="shared" si="3"/>
        <v>39</v>
      </c>
      <c r="J62" s="89">
        <v>42</v>
      </c>
      <c r="K62" s="91">
        <f t="shared" si="4"/>
        <v>39</v>
      </c>
      <c r="M62" s="94"/>
      <c r="N62" s="89">
        <v>42</v>
      </c>
      <c r="O62" s="90">
        <f t="shared" si="6"/>
        <v>58.133333333333333</v>
      </c>
      <c r="P62" s="60">
        <v>42</v>
      </c>
      <c r="Q62" s="61">
        <f t="shared" si="7"/>
        <v>33.142857142857139</v>
      </c>
      <c r="R62" s="89">
        <v>42</v>
      </c>
      <c r="S62" s="90">
        <f t="shared" si="8"/>
        <v>45.833333333333336</v>
      </c>
      <c r="T62" s="60">
        <v>42</v>
      </c>
      <c r="U62" s="61">
        <f t="shared" si="9"/>
        <v>52.666666666666664</v>
      </c>
      <c r="V62" s="89">
        <v>42</v>
      </c>
      <c r="W62" s="90">
        <f t="shared" si="10"/>
        <v>14.4</v>
      </c>
      <c r="X62" s="60">
        <v>42</v>
      </c>
      <c r="Y62" s="64">
        <f t="shared" si="11"/>
        <v>54.769230769230774</v>
      </c>
    </row>
    <row r="63" spans="2:25" x14ac:dyDescent="0.25">
      <c r="C63" s="94"/>
      <c r="E63" s="94"/>
      <c r="G63" s="94"/>
      <c r="H63" s="60">
        <v>43</v>
      </c>
      <c r="I63" s="61">
        <f t="shared" si="3"/>
        <v>38</v>
      </c>
      <c r="J63" s="89">
        <v>43</v>
      </c>
      <c r="K63" s="91">
        <f t="shared" si="4"/>
        <v>38</v>
      </c>
      <c r="M63" s="94"/>
      <c r="N63" s="89">
        <v>43</v>
      </c>
      <c r="O63" s="90">
        <f t="shared" si="6"/>
        <v>57.6</v>
      </c>
      <c r="P63" s="60">
        <v>43</v>
      </c>
      <c r="Q63" s="61">
        <f t="shared" si="7"/>
        <v>32</v>
      </c>
      <c r="R63" s="89">
        <v>43</v>
      </c>
      <c r="S63" s="90">
        <f t="shared" si="8"/>
        <v>45</v>
      </c>
      <c r="T63" s="60">
        <v>43</v>
      </c>
      <c r="U63" s="61">
        <f t="shared" si="9"/>
        <v>52</v>
      </c>
      <c r="V63" s="89">
        <v>43</v>
      </c>
      <c r="W63" s="90">
        <f t="shared" si="10"/>
        <v>12.8</v>
      </c>
      <c r="X63" s="60">
        <v>43</v>
      </c>
      <c r="Y63" s="64">
        <f t="shared" si="11"/>
        <v>54.15384615384616</v>
      </c>
    </row>
    <row r="64" spans="2:25" x14ac:dyDescent="0.25">
      <c r="C64" s="94"/>
      <c r="E64" s="94"/>
      <c r="G64" s="94"/>
      <c r="H64" s="60">
        <v>44</v>
      </c>
      <c r="I64" s="61">
        <f t="shared" si="3"/>
        <v>37</v>
      </c>
      <c r="J64" s="89">
        <v>44</v>
      </c>
      <c r="K64" s="91">
        <f t="shared" si="4"/>
        <v>37</v>
      </c>
      <c r="M64" s="94"/>
      <c r="N64" s="89">
        <v>44</v>
      </c>
      <c r="O64" s="90">
        <f t="shared" si="6"/>
        <v>57.066666666666663</v>
      </c>
      <c r="P64" s="60">
        <v>44</v>
      </c>
      <c r="Q64" s="61">
        <f t="shared" si="7"/>
        <v>30.857142857142854</v>
      </c>
      <c r="R64" s="89">
        <v>44</v>
      </c>
      <c r="S64" s="90">
        <f t="shared" si="8"/>
        <v>44.166666666666671</v>
      </c>
      <c r="T64" s="60">
        <v>44</v>
      </c>
      <c r="U64" s="61">
        <f t="shared" si="9"/>
        <v>51.333333333333329</v>
      </c>
      <c r="V64" s="89">
        <v>44</v>
      </c>
      <c r="W64" s="90">
        <f t="shared" si="10"/>
        <v>11.200000000000001</v>
      </c>
      <c r="X64" s="60">
        <v>44</v>
      </c>
      <c r="Y64" s="64">
        <f t="shared" si="11"/>
        <v>53.53846153846154</v>
      </c>
    </row>
    <row r="65" spans="3:25" x14ac:dyDescent="0.25">
      <c r="C65" s="94"/>
      <c r="E65" s="94"/>
      <c r="G65" s="94"/>
      <c r="H65" s="60">
        <v>45</v>
      </c>
      <c r="I65" s="61">
        <f t="shared" si="3"/>
        <v>36</v>
      </c>
      <c r="J65" s="89">
        <v>45</v>
      </c>
      <c r="K65" s="91">
        <f t="shared" si="4"/>
        <v>36</v>
      </c>
      <c r="M65" s="94"/>
      <c r="N65" s="89">
        <v>45</v>
      </c>
      <c r="O65" s="90">
        <f t="shared" si="6"/>
        <v>56.533333333333331</v>
      </c>
      <c r="P65" s="60">
        <v>45</v>
      </c>
      <c r="Q65" s="61">
        <f t="shared" si="7"/>
        <v>29.714285714285712</v>
      </c>
      <c r="R65" s="89">
        <v>45</v>
      </c>
      <c r="S65" s="90">
        <f t="shared" si="8"/>
        <v>43.333333333333336</v>
      </c>
      <c r="T65" s="60">
        <v>45</v>
      </c>
      <c r="U65" s="61">
        <f t="shared" si="9"/>
        <v>50.666666666666664</v>
      </c>
      <c r="V65" s="89">
        <v>45</v>
      </c>
      <c r="W65" s="90">
        <f t="shared" si="10"/>
        <v>9.6000000000000014</v>
      </c>
      <c r="X65" s="60">
        <v>45</v>
      </c>
      <c r="Y65" s="64">
        <f t="shared" si="11"/>
        <v>52.923076923076927</v>
      </c>
    </row>
    <row r="66" spans="3:25" x14ac:dyDescent="0.25">
      <c r="C66" s="94"/>
      <c r="E66" s="94"/>
      <c r="G66" s="94"/>
      <c r="H66" s="60">
        <v>46</v>
      </c>
      <c r="I66" s="61">
        <f t="shared" si="3"/>
        <v>35</v>
      </c>
      <c r="J66" s="89">
        <v>46</v>
      </c>
      <c r="K66" s="91">
        <f t="shared" si="4"/>
        <v>35</v>
      </c>
      <c r="M66" s="94"/>
      <c r="N66" s="89">
        <v>46</v>
      </c>
      <c r="O66" s="90">
        <f t="shared" si="6"/>
        <v>56</v>
      </c>
      <c r="P66" s="60">
        <v>46</v>
      </c>
      <c r="Q66" s="61">
        <f t="shared" si="7"/>
        <v>28.571428571428569</v>
      </c>
      <c r="R66" s="89">
        <v>46</v>
      </c>
      <c r="S66" s="90">
        <f t="shared" si="8"/>
        <v>42.5</v>
      </c>
      <c r="T66" s="60">
        <v>46</v>
      </c>
      <c r="U66" s="61">
        <f t="shared" si="9"/>
        <v>50</v>
      </c>
      <c r="V66" s="89">
        <v>46</v>
      </c>
      <c r="W66" s="90">
        <f t="shared" si="10"/>
        <v>8</v>
      </c>
      <c r="X66" s="60">
        <v>46</v>
      </c>
      <c r="Y66" s="64">
        <f t="shared" si="11"/>
        <v>52.307692307692314</v>
      </c>
    </row>
    <row r="67" spans="3:25" x14ac:dyDescent="0.25">
      <c r="C67" s="94"/>
      <c r="E67" s="94"/>
      <c r="G67" s="94"/>
      <c r="H67" s="60">
        <v>47</v>
      </c>
      <c r="I67" s="61">
        <f t="shared" si="3"/>
        <v>34</v>
      </c>
      <c r="J67" s="89">
        <v>47</v>
      </c>
      <c r="K67" s="91">
        <f t="shared" si="4"/>
        <v>34</v>
      </c>
      <c r="M67" s="94"/>
      <c r="N67" s="89">
        <v>47</v>
      </c>
      <c r="O67" s="90">
        <f t="shared" si="6"/>
        <v>55.466666666666669</v>
      </c>
      <c r="P67" s="60">
        <v>47</v>
      </c>
      <c r="Q67" s="61">
        <f t="shared" si="7"/>
        <v>27.428571428571427</v>
      </c>
      <c r="R67" s="89">
        <v>47</v>
      </c>
      <c r="S67" s="90">
        <f t="shared" si="8"/>
        <v>41.666666666666671</v>
      </c>
      <c r="T67" s="60">
        <v>47</v>
      </c>
      <c r="U67" s="61">
        <f t="shared" si="9"/>
        <v>49.333333333333329</v>
      </c>
      <c r="V67" s="89">
        <v>47</v>
      </c>
      <c r="W67" s="90">
        <f t="shared" si="10"/>
        <v>6.4</v>
      </c>
      <c r="X67" s="60">
        <v>47</v>
      </c>
      <c r="Y67" s="64">
        <f t="shared" si="11"/>
        <v>51.692307692307693</v>
      </c>
    </row>
    <row r="68" spans="3:25" x14ac:dyDescent="0.25">
      <c r="C68" s="94"/>
      <c r="E68" s="94"/>
      <c r="G68" s="94"/>
      <c r="H68" s="60">
        <v>48</v>
      </c>
      <c r="I68" s="61">
        <f t="shared" si="3"/>
        <v>33</v>
      </c>
      <c r="J68" s="89">
        <v>48</v>
      </c>
      <c r="K68" s="91">
        <f t="shared" si="4"/>
        <v>33</v>
      </c>
      <c r="M68" s="94"/>
      <c r="N68" s="89">
        <v>48</v>
      </c>
      <c r="O68" s="90">
        <f t="shared" si="6"/>
        <v>54.93333333333333</v>
      </c>
      <c r="P68" s="60">
        <v>48</v>
      </c>
      <c r="Q68" s="61">
        <f t="shared" si="7"/>
        <v>26.285714285714285</v>
      </c>
      <c r="R68" s="89">
        <v>48</v>
      </c>
      <c r="S68" s="90">
        <f t="shared" si="8"/>
        <v>40.833333333333336</v>
      </c>
      <c r="T68" s="60">
        <v>48</v>
      </c>
      <c r="U68" s="61">
        <f t="shared" si="9"/>
        <v>48.666666666666664</v>
      </c>
      <c r="V68" s="89">
        <v>48</v>
      </c>
      <c r="W68" s="90">
        <f t="shared" si="10"/>
        <v>4.8000000000000007</v>
      </c>
      <c r="X68" s="60">
        <v>48</v>
      </c>
      <c r="Y68" s="64">
        <f t="shared" si="11"/>
        <v>51.07692307692308</v>
      </c>
    </row>
    <row r="69" spans="3:25" x14ac:dyDescent="0.25">
      <c r="C69" s="94"/>
      <c r="E69" s="94"/>
      <c r="G69" s="94"/>
      <c r="H69" s="60">
        <v>49</v>
      </c>
      <c r="I69" s="61">
        <f t="shared" si="3"/>
        <v>32</v>
      </c>
      <c r="J69" s="89">
        <v>49</v>
      </c>
      <c r="K69" s="91">
        <f t="shared" si="4"/>
        <v>32</v>
      </c>
      <c r="M69" s="94"/>
      <c r="N69" s="89">
        <v>49</v>
      </c>
      <c r="O69" s="90">
        <f t="shared" si="6"/>
        <v>54.4</v>
      </c>
      <c r="P69" s="60">
        <v>49</v>
      </c>
      <c r="Q69" s="61">
        <f t="shared" si="7"/>
        <v>25.142857142857142</v>
      </c>
      <c r="R69" s="89">
        <v>49</v>
      </c>
      <c r="S69" s="90">
        <f t="shared" si="8"/>
        <v>40</v>
      </c>
      <c r="T69" s="60">
        <v>49</v>
      </c>
      <c r="U69" s="61">
        <f t="shared" si="9"/>
        <v>48</v>
      </c>
      <c r="V69" s="89">
        <v>49</v>
      </c>
      <c r="W69" s="90">
        <f t="shared" si="10"/>
        <v>3.2</v>
      </c>
      <c r="X69" s="60">
        <v>49</v>
      </c>
      <c r="Y69" s="64">
        <f t="shared" si="11"/>
        <v>50.461538461538467</v>
      </c>
    </row>
    <row r="70" spans="3:25" ht="15.75" thickBot="1" x14ac:dyDescent="0.3">
      <c r="C70" s="94"/>
      <c r="E70" s="94"/>
      <c r="G70" s="94"/>
      <c r="H70" s="60">
        <v>50</v>
      </c>
      <c r="I70" s="61">
        <f t="shared" si="3"/>
        <v>31</v>
      </c>
      <c r="J70" s="89">
        <v>50</v>
      </c>
      <c r="K70" s="91">
        <f t="shared" si="4"/>
        <v>31</v>
      </c>
      <c r="M70" s="94"/>
      <c r="N70" s="89">
        <v>50</v>
      </c>
      <c r="O70" s="90">
        <f t="shared" si="6"/>
        <v>53.866666666666667</v>
      </c>
      <c r="P70" s="60">
        <v>50</v>
      </c>
      <c r="Q70" s="61">
        <f t="shared" si="7"/>
        <v>24</v>
      </c>
      <c r="R70" s="89">
        <v>50</v>
      </c>
      <c r="S70" s="90">
        <f t="shared" si="8"/>
        <v>39.166666666666671</v>
      </c>
      <c r="T70" s="60">
        <v>50</v>
      </c>
      <c r="U70" s="61">
        <f t="shared" si="9"/>
        <v>47.333333333333329</v>
      </c>
      <c r="V70" s="92">
        <v>50</v>
      </c>
      <c r="W70" s="93">
        <f t="shared" si="10"/>
        <v>1.6</v>
      </c>
      <c r="X70" s="60">
        <v>50</v>
      </c>
      <c r="Y70" s="64">
        <f t="shared" si="11"/>
        <v>49.846153846153847</v>
      </c>
    </row>
    <row r="71" spans="3:25" x14ac:dyDescent="0.25">
      <c r="C71" s="94"/>
      <c r="E71" s="94"/>
      <c r="G71" s="94"/>
      <c r="H71" s="60">
        <v>51</v>
      </c>
      <c r="I71" s="61">
        <f t="shared" si="3"/>
        <v>30</v>
      </c>
      <c r="J71" s="89">
        <v>51</v>
      </c>
      <c r="K71" s="91">
        <f t="shared" si="4"/>
        <v>30</v>
      </c>
      <c r="M71" s="94"/>
      <c r="N71" s="89">
        <v>51</v>
      </c>
      <c r="O71" s="90">
        <f t="shared" si="6"/>
        <v>53.333333333333336</v>
      </c>
      <c r="P71" s="60">
        <v>51</v>
      </c>
      <c r="Q71" s="61">
        <f t="shared" si="7"/>
        <v>22.857142857142854</v>
      </c>
      <c r="R71" s="89">
        <v>51</v>
      </c>
      <c r="S71" s="90">
        <f t="shared" si="8"/>
        <v>38.333333333333336</v>
      </c>
      <c r="T71" s="60">
        <v>51</v>
      </c>
      <c r="U71" s="64">
        <f t="shared" si="9"/>
        <v>46.666666666666664</v>
      </c>
      <c r="W71" s="94"/>
      <c r="X71" s="60">
        <v>51</v>
      </c>
      <c r="Y71" s="64">
        <f t="shared" si="11"/>
        <v>49.230769230769234</v>
      </c>
    </row>
    <row r="72" spans="3:25" x14ac:dyDescent="0.25">
      <c r="C72" s="94"/>
      <c r="E72" s="94"/>
      <c r="G72" s="94"/>
      <c r="H72" s="60">
        <v>52</v>
      </c>
      <c r="I72" s="61">
        <f t="shared" si="3"/>
        <v>29</v>
      </c>
      <c r="J72" s="89">
        <v>52</v>
      </c>
      <c r="K72" s="91">
        <f t="shared" si="4"/>
        <v>29</v>
      </c>
      <c r="M72" s="94"/>
      <c r="N72" s="89">
        <v>52</v>
      </c>
      <c r="O72" s="90">
        <f t="shared" si="6"/>
        <v>52.8</v>
      </c>
      <c r="P72" s="60">
        <v>52</v>
      </c>
      <c r="Q72" s="61">
        <f t="shared" si="7"/>
        <v>21.714285714285712</v>
      </c>
      <c r="R72" s="89">
        <v>52</v>
      </c>
      <c r="S72" s="90">
        <f t="shared" si="8"/>
        <v>37.5</v>
      </c>
      <c r="T72" s="60">
        <v>52</v>
      </c>
      <c r="U72" s="64">
        <f t="shared" si="9"/>
        <v>46</v>
      </c>
      <c r="W72" s="94"/>
      <c r="X72" s="60">
        <v>52</v>
      </c>
      <c r="Y72" s="64">
        <f t="shared" si="11"/>
        <v>48.61538461538462</v>
      </c>
    </row>
    <row r="73" spans="3:25" x14ac:dyDescent="0.25">
      <c r="C73" s="94"/>
      <c r="E73" s="94"/>
      <c r="G73" s="94"/>
      <c r="H73" s="60">
        <v>53</v>
      </c>
      <c r="I73" s="61">
        <f t="shared" si="3"/>
        <v>28</v>
      </c>
      <c r="J73" s="89">
        <v>53</v>
      </c>
      <c r="K73" s="91">
        <f t="shared" si="4"/>
        <v>28</v>
      </c>
      <c r="M73" s="94"/>
      <c r="N73" s="89">
        <v>53</v>
      </c>
      <c r="O73" s="90">
        <f t="shared" si="6"/>
        <v>52.266666666666666</v>
      </c>
      <c r="P73" s="60">
        <v>53</v>
      </c>
      <c r="Q73" s="61">
        <f t="shared" si="7"/>
        <v>20.571428571428569</v>
      </c>
      <c r="R73" s="89">
        <v>53</v>
      </c>
      <c r="S73" s="90">
        <f t="shared" si="8"/>
        <v>36.666666666666671</v>
      </c>
      <c r="T73" s="60">
        <v>53</v>
      </c>
      <c r="U73" s="64">
        <f t="shared" si="9"/>
        <v>45.333333333333329</v>
      </c>
      <c r="W73" s="94"/>
      <c r="X73" s="60">
        <v>53</v>
      </c>
      <c r="Y73" s="64">
        <f t="shared" si="11"/>
        <v>48</v>
      </c>
    </row>
    <row r="74" spans="3:25" x14ac:dyDescent="0.25">
      <c r="C74" s="94"/>
      <c r="E74" s="94"/>
      <c r="G74" s="94"/>
      <c r="H74" s="60">
        <v>54</v>
      </c>
      <c r="I74" s="61">
        <f t="shared" si="3"/>
        <v>27</v>
      </c>
      <c r="J74" s="89">
        <v>54</v>
      </c>
      <c r="K74" s="91">
        <f t="shared" si="4"/>
        <v>27</v>
      </c>
      <c r="M74" s="94"/>
      <c r="N74" s="89">
        <v>54</v>
      </c>
      <c r="O74" s="90">
        <f t="shared" si="6"/>
        <v>51.733333333333334</v>
      </c>
      <c r="P74" s="60">
        <v>54</v>
      </c>
      <c r="Q74" s="61">
        <f t="shared" si="7"/>
        <v>19.428571428571427</v>
      </c>
      <c r="R74" s="89">
        <v>54</v>
      </c>
      <c r="S74" s="90">
        <f t="shared" si="8"/>
        <v>35.833333333333336</v>
      </c>
      <c r="T74" s="60">
        <v>54</v>
      </c>
      <c r="U74" s="64">
        <f t="shared" si="9"/>
        <v>44.666666666666664</v>
      </c>
      <c r="W74" s="94"/>
      <c r="X74" s="60">
        <v>54</v>
      </c>
      <c r="Y74" s="64">
        <f t="shared" si="11"/>
        <v>47.384615384615387</v>
      </c>
    </row>
    <row r="75" spans="3:25" x14ac:dyDescent="0.25">
      <c r="C75" s="94"/>
      <c r="E75" s="94"/>
      <c r="G75" s="94"/>
      <c r="H75" s="60">
        <v>55</v>
      </c>
      <c r="I75" s="61">
        <f t="shared" si="3"/>
        <v>26</v>
      </c>
      <c r="J75" s="89">
        <v>55</v>
      </c>
      <c r="K75" s="91">
        <f t="shared" si="4"/>
        <v>26</v>
      </c>
      <c r="M75" s="94"/>
      <c r="N75" s="89">
        <v>55</v>
      </c>
      <c r="O75" s="90">
        <f t="shared" si="6"/>
        <v>51.2</v>
      </c>
      <c r="P75" s="60">
        <v>55</v>
      </c>
      <c r="Q75" s="61">
        <f t="shared" si="7"/>
        <v>18.285714285714285</v>
      </c>
      <c r="R75" s="89">
        <v>55</v>
      </c>
      <c r="S75" s="90">
        <f t="shared" si="8"/>
        <v>35</v>
      </c>
      <c r="T75" s="60">
        <v>55</v>
      </c>
      <c r="U75" s="64">
        <f t="shared" si="9"/>
        <v>44</v>
      </c>
      <c r="W75" s="94"/>
      <c r="X75" s="60">
        <v>55</v>
      </c>
      <c r="Y75" s="64">
        <f t="shared" si="11"/>
        <v>46.769230769230774</v>
      </c>
    </row>
    <row r="76" spans="3:25" x14ac:dyDescent="0.25">
      <c r="C76" s="94"/>
      <c r="E76" s="94"/>
      <c r="G76" s="94"/>
      <c r="H76" s="60">
        <v>56</v>
      </c>
      <c r="I76" s="61">
        <f t="shared" si="3"/>
        <v>25</v>
      </c>
      <c r="J76" s="89">
        <v>56</v>
      </c>
      <c r="K76" s="91">
        <f t="shared" si="4"/>
        <v>25</v>
      </c>
      <c r="M76" s="94"/>
      <c r="N76" s="89">
        <v>56</v>
      </c>
      <c r="O76" s="90">
        <f t="shared" si="6"/>
        <v>50.666666666666664</v>
      </c>
      <c r="P76" s="60">
        <v>56</v>
      </c>
      <c r="Q76" s="61">
        <f t="shared" si="7"/>
        <v>17.142857142857142</v>
      </c>
      <c r="R76" s="89">
        <v>56</v>
      </c>
      <c r="S76" s="90">
        <f t="shared" si="8"/>
        <v>34.166666666666671</v>
      </c>
      <c r="T76" s="60">
        <v>56</v>
      </c>
      <c r="U76" s="64">
        <f t="shared" si="9"/>
        <v>43.333333333333329</v>
      </c>
      <c r="W76" s="94"/>
      <c r="X76" s="60">
        <v>56</v>
      </c>
      <c r="Y76" s="64">
        <f t="shared" si="11"/>
        <v>46.153846153846153</v>
      </c>
    </row>
    <row r="77" spans="3:25" x14ac:dyDescent="0.25">
      <c r="C77" s="94"/>
      <c r="E77" s="94"/>
      <c r="G77" s="94"/>
      <c r="H77" s="60">
        <v>57</v>
      </c>
      <c r="I77" s="61">
        <f t="shared" si="3"/>
        <v>24</v>
      </c>
      <c r="J77" s="89">
        <v>57</v>
      </c>
      <c r="K77" s="91">
        <f t="shared" si="4"/>
        <v>24</v>
      </c>
      <c r="M77" s="94"/>
      <c r="N77" s="89">
        <v>57</v>
      </c>
      <c r="O77" s="90">
        <f t="shared" si="6"/>
        <v>50.133333333333333</v>
      </c>
      <c r="P77" s="60">
        <v>57</v>
      </c>
      <c r="Q77" s="61">
        <f t="shared" si="7"/>
        <v>16</v>
      </c>
      <c r="R77" s="89">
        <v>57</v>
      </c>
      <c r="S77" s="90">
        <f t="shared" si="8"/>
        <v>33.333333333333336</v>
      </c>
      <c r="T77" s="60">
        <v>57</v>
      </c>
      <c r="U77" s="64">
        <f t="shared" si="9"/>
        <v>42.666666666666664</v>
      </c>
      <c r="W77" s="94"/>
      <c r="X77" s="60">
        <v>57</v>
      </c>
      <c r="Y77" s="64">
        <f t="shared" si="11"/>
        <v>45.53846153846154</v>
      </c>
    </row>
    <row r="78" spans="3:25" x14ac:dyDescent="0.25">
      <c r="C78" s="94"/>
      <c r="E78" s="94"/>
      <c r="G78" s="94"/>
      <c r="H78" s="60">
        <v>58</v>
      </c>
      <c r="I78" s="61">
        <f t="shared" si="3"/>
        <v>23</v>
      </c>
      <c r="J78" s="89">
        <v>58</v>
      </c>
      <c r="K78" s="91">
        <f t="shared" si="4"/>
        <v>23</v>
      </c>
      <c r="M78" s="94"/>
      <c r="N78" s="89">
        <v>58</v>
      </c>
      <c r="O78" s="90">
        <f t="shared" si="6"/>
        <v>49.6</v>
      </c>
      <c r="P78" s="60">
        <v>58</v>
      </c>
      <c r="Q78" s="61">
        <f t="shared" si="7"/>
        <v>14.857142857142856</v>
      </c>
      <c r="R78" s="89">
        <v>58</v>
      </c>
      <c r="S78" s="90">
        <f t="shared" si="8"/>
        <v>32.5</v>
      </c>
      <c r="T78" s="60">
        <v>58</v>
      </c>
      <c r="U78" s="64">
        <f t="shared" si="9"/>
        <v>42</v>
      </c>
      <c r="W78" s="94"/>
      <c r="X78" s="60">
        <v>58</v>
      </c>
      <c r="Y78" s="64">
        <f t="shared" si="11"/>
        <v>44.923076923076927</v>
      </c>
    </row>
    <row r="79" spans="3:25" x14ac:dyDescent="0.25">
      <c r="C79" s="94"/>
      <c r="E79" s="94"/>
      <c r="G79" s="94"/>
      <c r="H79" s="60">
        <v>59</v>
      </c>
      <c r="I79" s="61">
        <f t="shared" si="3"/>
        <v>22</v>
      </c>
      <c r="J79" s="89">
        <v>59</v>
      </c>
      <c r="K79" s="91">
        <f t="shared" si="4"/>
        <v>22</v>
      </c>
      <c r="M79" s="94"/>
      <c r="N79" s="89">
        <v>59</v>
      </c>
      <c r="O79" s="90">
        <f t="shared" si="6"/>
        <v>49.066666666666663</v>
      </c>
      <c r="P79" s="60">
        <v>59</v>
      </c>
      <c r="Q79" s="61">
        <f t="shared" si="7"/>
        <v>13.714285714285714</v>
      </c>
      <c r="R79" s="89">
        <v>59</v>
      </c>
      <c r="S79" s="90">
        <f t="shared" si="8"/>
        <v>31.666666666666668</v>
      </c>
      <c r="T79" s="60">
        <v>59</v>
      </c>
      <c r="U79" s="64">
        <f t="shared" si="9"/>
        <v>41.333333333333329</v>
      </c>
      <c r="W79" s="94"/>
      <c r="X79" s="60">
        <v>59</v>
      </c>
      <c r="Y79" s="64">
        <f t="shared" si="11"/>
        <v>44.307692307692307</v>
      </c>
    </row>
    <row r="80" spans="3:25" x14ac:dyDescent="0.25">
      <c r="C80" s="94"/>
      <c r="E80" s="94"/>
      <c r="G80" s="94"/>
      <c r="H80" s="60">
        <v>60</v>
      </c>
      <c r="I80" s="61">
        <f t="shared" si="3"/>
        <v>21</v>
      </c>
      <c r="J80" s="89">
        <v>60</v>
      </c>
      <c r="K80" s="91">
        <f t="shared" si="4"/>
        <v>21</v>
      </c>
      <c r="M80" s="94"/>
      <c r="N80" s="89">
        <v>60</v>
      </c>
      <c r="O80" s="90">
        <f t="shared" si="6"/>
        <v>48.533333333333331</v>
      </c>
      <c r="P80" s="60">
        <v>60</v>
      </c>
      <c r="Q80" s="61">
        <f t="shared" si="7"/>
        <v>12.571428571428571</v>
      </c>
      <c r="R80" s="89">
        <v>60</v>
      </c>
      <c r="S80" s="90">
        <f t="shared" si="8"/>
        <v>30.833333333333336</v>
      </c>
      <c r="T80" s="60">
        <v>60</v>
      </c>
      <c r="U80" s="64">
        <f t="shared" si="9"/>
        <v>40.666666666666664</v>
      </c>
      <c r="W80" s="94"/>
      <c r="X80" s="60">
        <v>60</v>
      </c>
      <c r="Y80" s="64">
        <f t="shared" si="11"/>
        <v>43.692307692307693</v>
      </c>
    </row>
    <row r="81" spans="3:25" x14ac:dyDescent="0.25">
      <c r="C81" s="94"/>
      <c r="E81" s="94"/>
      <c r="G81" s="94"/>
      <c r="H81" s="60">
        <v>61</v>
      </c>
      <c r="I81" s="61">
        <f t="shared" si="3"/>
        <v>20</v>
      </c>
      <c r="J81" s="89">
        <v>61</v>
      </c>
      <c r="K81" s="91">
        <f t="shared" si="4"/>
        <v>20</v>
      </c>
      <c r="M81" s="94"/>
      <c r="N81" s="89">
        <v>61</v>
      </c>
      <c r="O81" s="90">
        <f t="shared" si="6"/>
        <v>48</v>
      </c>
      <c r="P81" s="60">
        <v>61</v>
      </c>
      <c r="Q81" s="61">
        <f t="shared" si="7"/>
        <v>11.428571428571427</v>
      </c>
      <c r="R81" s="89">
        <v>61</v>
      </c>
      <c r="S81" s="90">
        <f t="shared" si="8"/>
        <v>30</v>
      </c>
      <c r="T81" s="60">
        <v>61</v>
      </c>
      <c r="U81" s="64">
        <f t="shared" si="9"/>
        <v>40</v>
      </c>
      <c r="W81" s="94"/>
      <c r="X81" s="60">
        <v>61</v>
      </c>
      <c r="Y81" s="64">
        <f t="shared" si="11"/>
        <v>43.07692307692308</v>
      </c>
    </row>
    <row r="82" spans="3:25" x14ac:dyDescent="0.25">
      <c r="C82" s="94"/>
      <c r="E82" s="94"/>
      <c r="G82" s="94"/>
      <c r="H82" s="60">
        <v>62</v>
      </c>
      <c r="I82" s="61">
        <f t="shared" si="3"/>
        <v>19</v>
      </c>
      <c r="J82" s="89">
        <v>62</v>
      </c>
      <c r="K82" s="91">
        <f t="shared" si="4"/>
        <v>19</v>
      </c>
      <c r="M82" s="94"/>
      <c r="N82" s="89">
        <v>62</v>
      </c>
      <c r="O82" s="90">
        <f t="shared" si="6"/>
        <v>47.466666666666669</v>
      </c>
      <c r="P82" s="60">
        <v>62</v>
      </c>
      <c r="Q82" s="61">
        <f t="shared" si="7"/>
        <v>10.285714285714285</v>
      </c>
      <c r="R82" s="89">
        <v>62</v>
      </c>
      <c r="S82" s="90">
        <f t="shared" si="8"/>
        <v>29.166666666666668</v>
      </c>
      <c r="T82" s="60">
        <v>62</v>
      </c>
      <c r="U82" s="64">
        <f t="shared" si="9"/>
        <v>39.333333333333329</v>
      </c>
      <c r="W82" s="94"/>
      <c r="X82" s="60">
        <v>62</v>
      </c>
      <c r="Y82" s="64">
        <f t="shared" si="11"/>
        <v>42.461538461538467</v>
      </c>
    </row>
    <row r="83" spans="3:25" x14ac:dyDescent="0.25">
      <c r="C83" s="94"/>
      <c r="E83" s="94"/>
      <c r="G83" s="94"/>
      <c r="H83" s="60">
        <v>63</v>
      </c>
      <c r="I83" s="61">
        <f t="shared" si="3"/>
        <v>18</v>
      </c>
      <c r="J83" s="89">
        <v>63</v>
      </c>
      <c r="K83" s="91">
        <f t="shared" si="4"/>
        <v>18</v>
      </c>
      <c r="M83" s="94"/>
      <c r="N83" s="89">
        <v>63</v>
      </c>
      <c r="O83" s="90">
        <f t="shared" si="6"/>
        <v>46.93333333333333</v>
      </c>
      <c r="P83" s="60">
        <v>63</v>
      </c>
      <c r="Q83" s="61">
        <f t="shared" si="7"/>
        <v>9.1428571428571423</v>
      </c>
      <c r="R83" s="89">
        <v>63</v>
      </c>
      <c r="S83" s="90">
        <f t="shared" si="8"/>
        <v>28.333333333333336</v>
      </c>
      <c r="T83" s="60">
        <v>63</v>
      </c>
      <c r="U83" s="64">
        <f t="shared" si="9"/>
        <v>38.666666666666664</v>
      </c>
      <c r="W83" s="94"/>
      <c r="X83" s="60">
        <v>63</v>
      </c>
      <c r="Y83" s="64">
        <f t="shared" si="11"/>
        <v>41.846153846153847</v>
      </c>
    </row>
    <row r="84" spans="3:25" x14ac:dyDescent="0.25">
      <c r="C84" s="94"/>
      <c r="E84" s="94"/>
      <c r="G84" s="94"/>
      <c r="H84" s="60">
        <v>64</v>
      </c>
      <c r="I84" s="61">
        <f t="shared" si="3"/>
        <v>17</v>
      </c>
      <c r="J84" s="89">
        <v>64</v>
      </c>
      <c r="K84" s="91">
        <f t="shared" si="4"/>
        <v>17</v>
      </c>
      <c r="M84" s="94"/>
      <c r="N84" s="89">
        <v>64</v>
      </c>
      <c r="O84" s="90">
        <f t="shared" si="6"/>
        <v>46.4</v>
      </c>
      <c r="P84" s="60">
        <v>64</v>
      </c>
      <c r="Q84" s="61">
        <f t="shared" si="7"/>
        <v>8</v>
      </c>
      <c r="R84" s="89">
        <v>64</v>
      </c>
      <c r="S84" s="90">
        <f t="shared" si="8"/>
        <v>27.5</v>
      </c>
      <c r="T84" s="60">
        <v>64</v>
      </c>
      <c r="U84" s="64">
        <f t="shared" si="9"/>
        <v>38</v>
      </c>
      <c r="W84" s="94"/>
      <c r="X84" s="60">
        <v>64</v>
      </c>
      <c r="Y84" s="64">
        <f t="shared" si="11"/>
        <v>41.230769230769234</v>
      </c>
    </row>
    <row r="85" spans="3:25" x14ac:dyDescent="0.25">
      <c r="C85" s="94"/>
      <c r="E85" s="94"/>
      <c r="G85" s="94"/>
      <c r="H85" s="60">
        <v>65</v>
      </c>
      <c r="I85" s="61">
        <f t="shared" si="3"/>
        <v>16</v>
      </c>
      <c r="J85" s="89">
        <v>65</v>
      </c>
      <c r="K85" s="91">
        <f t="shared" si="4"/>
        <v>16</v>
      </c>
      <c r="M85" s="94"/>
      <c r="N85" s="89">
        <v>65</v>
      </c>
      <c r="O85" s="90">
        <f t="shared" si="6"/>
        <v>45.866666666666667</v>
      </c>
      <c r="P85" s="60">
        <v>65</v>
      </c>
      <c r="Q85" s="61">
        <f t="shared" si="7"/>
        <v>6.8571428571428568</v>
      </c>
      <c r="R85" s="89">
        <v>65</v>
      </c>
      <c r="S85" s="90">
        <f t="shared" si="8"/>
        <v>26.666666666666668</v>
      </c>
      <c r="T85" s="60">
        <v>65</v>
      </c>
      <c r="U85" s="64">
        <f t="shared" si="9"/>
        <v>37.333333333333329</v>
      </c>
      <c r="W85" s="94"/>
      <c r="X85" s="60">
        <v>65</v>
      </c>
      <c r="Y85" s="64">
        <f t="shared" si="11"/>
        <v>40.61538461538462</v>
      </c>
    </row>
    <row r="86" spans="3:25" x14ac:dyDescent="0.25">
      <c r="C86" s="94"/>
      <c r="E86" s="94"/>
      <c r="G86" s="94"/>
      <c r="H86" s="60">
        <v>66</v>
      </c>
      <c r="I86" s="61">
        <f t="shared" ref="I86:I100" si="13">($D$8-H86+1)*$F$8</f>
        <v>15</v>
      </c>
      <c r="J86" s="89">
        <v>66</v>
      </c>
      <c r="K86" s="91">
        <f t="shared" ref="K86:K100" si="14">($D$9-J86+1)*$F$9</f>
        <v>15</v>
      </c>
      <c r="M86" s="94"/>
      <c r="N86" s="89">
        <v>66</v>
      </c>
      <c r="O86" s="90">
        <f t="shared" ref="O86:O149" si="15">($D$11-N86+1)*$F$11</f>
        <v>45.333333333333336</v>
      </c>
      <c r="P86" s="60">
        <v>66</v>
      </c>
      <c r="Q86" s="61">
        <f t="shared" ref="Q86:Q90" si="16">($D$12-P86+1)*$F$12</f>
        <v>5.7142857142857135</v>
      </c>
      <c r="R86" s="89">
        <v>66</v>
      </c>
      <c r="S86" s="90">
        <f t="shared" ref="S86:S116" si="17">($D$13-R86+1)*$F$13</f>
        <v>25.833333333333336</v>
      </c>
      <c r="T86" s="60">
        <v>66</v>
      </c>
      <c r="U86" s="64">
        <f t="shared" ref="U86:U140" si="18">($D$14-T86+1)*$F$14</f>
        <v>36.666666666666664</v>
      </c>
      <c r="W86" s="94"/>
      <c r="X86" s="60">
        <v>66</v>
      </c>
      <c r="Y86" s="64">
        <f t="shared" ref="Y86:Y149" si="19">($D$16-X86+1)*$F$16</f>
        <v>40</v>
      </c>
    </row>
    <row r="87" spans="3:25" x14ac:dyDescent="0.25">
      <c r="C87" s="94"/>
      <c r="E87" s="94"/>
      <c r="G87" s="94"/>
      <c r="H87" s="60">
        <v>67</v>
      </c>
      <c r="I87" s="61">
        <f t="shared" si="13"/>
        <v>14</v>
      </c>
      <c r="J87" s="89">
        <v>67</v>
      </c>
      <c r="K87" s="91">
        <f t="shared" si="14"/>
        <v>14</v>
      </c>
      <c r="M87" s="94"/>
      <c r="N87" s="89">
        <v>67</v>
      </c>
      <c r="O87" s="90">
        <f t="shared" si="15"/>
        <v>44.8</v>
      </c>
      <c r="P87" s="60">
        <v>67</v>
      </c>
      <c r="Q87" s="61">
        <f t="shared" si="16"/>
        <v>4.5714285714285712</v>
      </c>
      <c r="R87" s="89">
        <v>67</v>
      </c>
      <c r="S87" s="90">
        <f t="shared" si="17"/>
        <v>25</v>
      </c>
      <c r="T87" s="60">
        <v>67</v>
      </c>
      <c r="U87" s="64">
        <f t="shared" si="18"/>
        <v>36</v>
      </c>
      <c r="W87" s="94"/>
      <c r="X87" s="60">
        <v>67</v>
      </c>
      <c r="Y87" s="64">
        <f t="shared" si="19"/>
        <v>39.384615384615387</v>
      </c>
    </row>
    <row r="88" spans="3:25" x14ac:dyDescent="0.25">
      <c r="C88" s="94"/>
      <c r="E88" s="94"/>
      <c r="G88" s="94"/>
      <c r="H88" s="60">
        <v>68</v>
      </c>
      <c r="I88" s="61">
        <f t="shared" si="13"/>
        <v>13</v>
      </c>
      <c r="J88" s="89">
        <v>68</v>
      </c>
      <c r="K88" s="91">
        <f t="shared" si="14"/>
        <v>13</v>
      </c>
      <c r="M88" s="94"/>
      <c r="N88" s="89">
        <v>68</v>
      </c>
      <c r="O88" s="90">
        <f t="shared" si="15"/>
        <v>44.266666666666666</v>
      </c>
      <c r="P88" s="60">
        <v>68</v>
      </c>
      <c r="Q88" s="61">
        <f t="shared" si="16"/>
        <v>3.4285714285714284</v>
      </c>
      <c r="R88" s="89">
        <v>68</v>
      </c>
      <c r="S88" s="90">
        <f t="shared" si="17"/>
        <v>24.166666666666668</v>
      </c>
      <c r="T88" s="60">
        <v>68</v>
      </c>
      <c r="U88" s="64">
        <f t="shared" si="18"/>
        <v>35.333333333333329</v>
      </c>
      <c r="W88" s="94"/>
      <c r="X88" s="60">
        <v>68</v>
      </c>
      <c r="Y88" s="64">
        <f t="shared" si="19"/>
        <v>38.769230769230774</v>
      </c>
    </row>
    <row r="89" spans="3:25" x14ac:dyDescent="0.25">
      <c r="C89" s="94"/>
      <c r="E89" s="94"/>
      <c r="G89" s="94"/>
      <c r="H89" s="60">
        <v>69</v>
      </c>
      <c r="I89" s="61">
        <f t="shared" si="13"/>
        <v>12</v>
      </c>
      <c r="J89" s="89">
        <v>69</v>
      </c>
      <c r="K89" s="91">
        <f t="shared" si="14"/>
        <v>12</v>
      </c>
      <c r="M89" s="94"/>
      <c r="N89" s="89">
        <v>69</v>
      </c>
      <c r="O89" s="90">
        <f t="shared" si="15"/>
        <v>43.733333333333334</v>
      </c>
      <c r="P89" s="60">
        <v>69</v>
      </c>
      <c r="Q89" s="61">
        <f t="shared" si="16"/>
        <v>2.2857142857142856</v>
      </c>
      <c r="R89" s="89">
        <v>69</v>
      </c>
      <c r="S89" s="90">
        <f t="shared" si="17"/>
        <v>23.333333333333336</v>
      </c>
      <c r="T89" s="60">
        <v>69</v>
      </c>
      <c r="U89" s="64">
        <f t="shared" si="18"/>
        <v>34.666666666666664</v>
      </c>
      <c r="W89" s="94"/>
      <c r="X89" s="60">
        <v>69</v>
      </c>
      <c r="Y89" s="64">
        <f t="shared" si="19"/>
        <v>38.153846153846153</v>
      </c>
    </row>
    <row r="90" spans="3:25" ht="15.75" thickBot="1" x14ac:dyDescent="0.3">
      <c r="C90" s="94"/>
      <c r="E90" s="94"/>
      <c r="G90" s="94"/>
      <c r="H90" s="60">
        <v>70</v>
      </c>
      <c r="I90" s="61">
        <f t="shared" si="13"/>
        <v>11</v>
      </c>
      <c r="J90" s="89">
        <v>70</v>
      </c>
      <c r="K90" s="91">
        <f t="shared" si="14"/>
        <v>11</v>
      </c>
      <c r="M90" s="94"/>
      <c r="N90" s="89">
        <v>70</v>
      </c>
      <c r="O90" s="90">
        <f t="shared" si="15"/>
        <v>43.2</v>
      </c>
      <c r="P90" s="62">
        <v>70</v>
      </c>
      <c r="Q90" s="63">
        <f t="shared" si="16"/>
        <v>1.1428571428571428</v>
      </c>
      <c r="R90" s="89">
        <v>70</v>
      </c>
      <c r="S90" s="90">
        <f t="shared" si="17"/>
        <v>22.5</v>
      </c>
      <c r="T90" s="60">
        <v>70</v>
      </c>
      <c r="U90" s="64">
        <f t="shared" si="18"/>
        <v>34</v>
      </c>
      <c r="W90" s="94"/>
      <c r="X90" s="60">
        <v>70</v>
      </c>
      <c r="Y90" s="64">
        <f t="shared" si="19"/>
        <v>37.53846153846154</v>
      </c>
    </row>
    <row r="91" spans="3:25" x14ac:dyDescent="0.25">
      <c r="C91" s="94"/>
      <c r="E91" s="94"/>
      <c r="G91" s="94"/>
      <c r="H91" s="60">
        <v>71</v>
      </c>
      <c r="I91" s="61">
        <f t="shared" si="13"/>
        <v>10</v>
      </c>
      <c r="J91" s="89">
        <v>71</v>
      </c>
      <c r="K91" s="91">
        <f t="shared" si="14"/>
        <v>10</v>
      </c>
      <c r="M91" s="94"/>
      <c r="N91" s="89">
        <v>71</v>
      </c>
      <c r="O91" s="91">
        <f t="shared" si="15"/>
        <v>42.666666666666664</v>
      </c>
      <c r="Q91" s="94"/>
      <c r="R91" s="89">
        <v>71</v>
      </c>
      <c r="S91" s="90">
        <f t="shared" si="17"/>
        <v>21.666666666666668</v>
      </c>
      <c r="T91" s="60">
        <v>71</v>
      </c>
      <c r="U91" s="64">
        <f t="shared" si="18"/>
        <v>33.333333333333329</v>
      </c>
      <c r="W91" s="94"/>
      <c r="X91" s="60">
        <v>71</v>
      </c>
      <c r="Y91" s="64">
        <f t="shared" si="19"/>
        <v>36.923076923076927</v>
      </c>
    </row>
    <row r="92" spans="3:25" x14ac:dyDescent="0.25">
      <c r="C92" s="94"/>
      <c r="E92" s="94"/>
      <c r="G92" s="94"/>
      <c r="H92" s="60">
        <v>72</v>
      </c>
      <c r="I92" s="61">
        <f t="shared" si="13"/>
        <v>9</v>
      </c>
      <c r="J92" s="89">
        <v>72</v>
      </c>
      <c r="K92" s="91">
        <f t="shared" si="14"/>
        <v>9</v>
      </c>
      <c r="M92" s="94"/>
      <c r="N92" s="89">
        <v>72</v>
      </c>
      <c r="O92" s="91">
        <f t="shared" si="15"/>
        <v>42.133333333333333</v>
      </c>
      <c r="Q92" s="94"/>
      <c r="R92" s="89">
        <v>72</v>
      </c>
      <c r="S92" s="90">
        <f t="shared" si="17"/>
        <v>20.833333333333336</v>
      </c>
      <c r="T92" s="60">
        <v>72</v>
      </c>
      <c r="U92" s="64">
        <f t="shared" si="18"/>
        <v>32.666666666666664</v>
      </c>
      <c r="W92" s="94"/>
      <c r="X92" s="60">
        <v>72</v>
      </c>
      <c r="Y92" s="64">
        <f t="shared" si="19"/>
        <v>36.307692307692307</v>
      </c>
    </row>
    <row r="93" spans="3:25" x14ac:dyDescent="0.25">
      <c r="C93" s="94"/>
      <c r="E93" s="94"/>
      <c r="G93" s="94"/>
      <c r="H93" s="60">
        <v>73</v>
      </c>
      <c r="I93" s="61">
        <f t="shared" si="13"/>
        <v>8</v>
      </c>
      <c r="J93" s="89">
        <v>73</v>
      </c>
      <c r="K93" s="91">
        <f t="shared" si="14"/>
        <v>8</v>
      </c>
      <c r="M93" s="94"/>
      <c r="N93" s="89">
        <v>73</v>
      </c>
      <c r="O93" s="91">
        <f t="shared" si="15"/>
        <v>41.6</v>
      </c>
      <c r="Q93" s="94"/>
      <c r="R93" s="89">
        <v>73</v>
      </c>
      <c r="S93" s="90">
        <f t="shared" si="17"/>
        <v>20</v>
      </c>
      <c r="T93" s="60">
        <v>73</v>
      </c>
      <c r="U93" s="64">
        <f t="shared" si="18"/>
        <v>32</v>
      </c>
      <c r="W93" s="94"/>
      <c r="X93" s="60">
        <v>73</v>
      </c>
      <c r="Y93" s="64">
        <f t="shared" si="19"/>
        <v>35.692307692307693</v>
      </c>
    </row>
    <row r="94" spans="3:25" x14ac:dyDescent="0.25">
      <c r="C94" s="94"/>
      <c r="E94" s="94"/>
      <c r="G94" s="94"/>
      <c r="H94" s="60">
        <v>74</v>
      </c>
      <c r="I94" s="61">
        <f t="shared" si="13"/>
        <v>7</v>
      </c>
      <c r="J94" s="89">
        <v>74</v>
      </c>
      <c r="K94" s="91">
        <f t="shared" si="14"/>
        <v>7</v>
      </c>
      <c r="M94" s="94"/>
      <c r="N94" s="89">
        <v>74</v>
      </c>
      <c r="O94" s="91">
        <f t="shared" si="15"/>
        <v>41.066666666666663</v>
      </c>
      <c r="Q94" s="94"/>
      <c r="R94" s="89">
        <v>74</v>
      </c>
      <c r="S94" s="90">
        <f t="shared" si="17"/>
        <v>19.166666666666668</v>
      </c>
      <c r="T94" s="60">
        <v>74</v>
      </c>
      <c r="U94" s="64">
        <f t="shared" si="18"/>
        <v>31.333333333333332</v>
      </c>
      <c r="W94" s="94"/>
      <c r="X94" s="60">
        <v>74</v>
      </c>
      <c r="Y94" s="64">
        <f t="shared" si="19"/>
        <v>35.07692307692308</v>
      </c>
    </row>
    <row r="95" spans="3:25" x14ac:dyDescent="0.25">
      <c r="C95" s="94"/>
      <c r="E95" s="94"/>
      <c r="G95" s="94"/>
      <c r="H95" s="60">
        <v>75</v>
      </c>
      <c r="I95" s="61">
        <f t="shared" si="13"/>
        <v>6</v>
      </c>
      <c r="J95" s="89">
        <v>75</v>
      </c>
      <c r="K95" s="91">
        <f t="shared" si="14"/>
        <v>6</v>
      </c>
      <c r="M95" s="94"/>
      <c r="N95" s="89">
        <v>75</v>
      </c>
      <c r="O95" s="91">
        <f t="shared" si="15"/>
        <v>40.533333333333331</v>
      </c>
      <c r="Q95" s="94"/>
      <c r="R95" s="89">
        <v>75</v>
      </c>
      <c r="S95" s="90">
        <f t="shared" si="17"/>
        <v>18.333333333333336</v>
      </c>
      <c r="T95" s="60">
        <v>75</v>
      </c>
      <c r="U95" s="64">
        <f t="shared" si="18"/>
        <v>30.666666666666664</v>
      </c>
      <c r="W95" s="94"/>
      <c r="X95" s="60">
        <v>75</v>
      </c>
      <c r="Y95" s="64">
        <f t="shared" si="19"/>
        <v>34.461538461538467</v>
      </c>
    </row>
    <row r="96" spans="3:25" x14ac:dyDescent="0.25">
      <c r="C96" s="94"/>
      <c r="E96" s="94"/>
      <c r="G96" s="94"/>
      <c r="H96" s="60">
        <v>76</v>
      </c>
      <c r="I96" s="61">
        <f t="shared" si="13"/>
        <v>5</v>
      </c>
      <c r="J96" s="89">
        <v>76</v>
      </c>
      <c r="K96" s="91">
        <f t="shared" si="14"/>
        <v>5</v>
      </c>
      <c r="M96" s="94"/>
      <c r="N96" s="89">
        <v>76</v>
      </c>
      <c r="O96" s="91">
        <f t="shared" si="15"/>
        <v>40</v>
      </c>
      <c r="Q96" s="94"/>
      <c r="R96" s="89">
        <v>76</v>
      </c>
      <c r="S96" s="90">
        <f t="shared" si="17"/>
        <v>17.5</v>
      </c>
      <c r="T96" s="60">
        <v>76</v>
      </c>
      <c r="U96" s="64">
        <f t="shared" si="18"/>
        <v>30</v>
      </c>
      <c r="W96" s="94"/>
      <c r="X96" s="60">
        <v>76</v>
      </c>
      <c r="Y96" s="64">
        <f t="shared" si="19"/>
        <v>33.846153846153847</v>
      </c>
    </row>
    <row r="97" spans="3:25" x14ac:dyDescent="0.25">
      <c r="C97" s="94"/>
      <c r="E97" s="94"/>
      <c r="G97" s="94"/>
      <c r="H97" s="60">
        <v>77</v>
      </c>
      <c r="I97" s="61">
        <f t="shared" si="13"/>
        <v>4</v>
      </c>
      <c r="J97" s="89">
        <v>77</v>
      </c>
      <c r="K97" s="91">
        <f t="shared" si="14"/>
        <v>4</v>
      </c>
      <c r="M97" s="94"/>
      <c r="N97" s="89">
        <v>77</v>
      </c>
      <c r="O97" s="91">
        <f t="shared" si="15"/>
        <v>39.466666666666669</v>
      </c>
      <c r="Q97" s="94"/>
      <c r="R97" s="89">
        <v>77</v>
      </c>
      <c r="S97" s="90">
        <f t="shared" si="17"/>
        <v>16.666666666666668</v>
      </c>
      <c r="T97" s="60">
        <v>77</v>
      </c>
      <c r="U97" s="64">
        <f t="shared" si="18"/>
        <v>29.333333333333332</v>
      </c>
      <c r="W97" s="94"/>
      <c r="X97" s="60">
        <v>77</v>
      </c>
      <c r="Y97" s="64">
        <f t="shared" si="19"/>
        <v>33.230769230769234</v>
      </c>
    </row>
    <row r="98" spans="3:25" x14ac:dyDescent="0.25">
      <c r="C98" s="94"/>
      <c r="E98" s="94"/>
      <c r="G98" s="94"/>
      <c r="H98" s="60">
        <v>78</v>
      </c>
      <c r="I98" s="61">
        <f t="shared" si="13"/>
        <v>3</v>
      </c>
      <c r="J98" s="89">
        <v>78</v>
      </c>
      <c r="K98" s="91">
        <f t="shared" si="14"/>
        <v>3</v>
      </c>
      <c r="M98" s="94"/>
      <c r="N98" s="89">
        <v>78</v>
      </c>
      <c r="O98" s="91">
        <f t="shared" si="15"/>
        <v>38.93333333333333</v>
      </c>
      <c r="Q98" s="94"/>
      <c r="R98" s="89">
        <v>78</v>
      </c>
      <c r="S98" s="90">
        <f t="shared" si="17"/>
        <v>15.833333333333334</v>
      </c>
      <c r="T98" s="60">
        <v>78</v>
      </c>
      <c r="U98" s="64">
        <f t="shared" si="18"/>
        <v>28.666666666666664</v>
      </c>
      <c r="W98" s="94"/>
      <c r="X98" s="60">
        <v>78</v>
      </c>
      <c r="Y98" s="64">
        <f t="shared" si="19"/>
        <v>32.61538461538462</v>
      </c>
    </row>
    <row r="99" spans="3:25" x14ac:dyDescent="0.25">
      <c r="C99" s="94"/>
      <c r="E99" s="94"/>
      <c r="G99" s="94"/>
      <c r="H99" s="60">
        <v>79</v>
      </c>
      <c r="I99" s="61">
        <f t="shared" si="13"/>
        <v>2</v>
      </c>
      <c r="J99" s="89">
        <v>79</v>
      </c>
      <c r="K99" s="91">
        <f t="shared" si="14"/>
        <v>2</v>
      </c>
      <c r="M99" s="94"/>
      <c r="N99" s="89">
        <v>79</v>
      </c>
      <c r="O99" s="91">
        <f t="shared" si="15"/>
        <v>38.4</v>
      </c>
      <c r="Q99" s="94"/>
      <c r="R99" s="89">
        <v>79</v>
      </c>
      <c r="S99" s="90">
        <f t="shared" si="17"/>
        <v>15</v>
      </c>
      <c r="T99" s="60">
        <v>79</v>
      </c>
      <c r="U99" s="64">
        <f t="shared" si="18"/>
        <v>28</v>
      </c>
      <c r="W99" s="94"/>
      <c r="X99" s="60">
        <v>79</v>
      </c>
      <c r="Y99" s="64">
        <f t="shared" si="19"/>
        <v>32</v>
      </c>
    </row>
    <row r="100" spans="3:25" ht="15.75" thickBot="1" x14ac:dyDescent="0.3">
      <c r="C100" s="94"/>
      <c r="E100" s="94"/>
      <c r="G100" s="94"/>
      <c r="H100" s="62">
        <v>80</v>
      </c>
      <c r="I100" s="63">
        <f t="shared" si="13"/>
        <v>1</v>
      </c>
      <c r="J100" s="92">
        <v>80</v>
      </c>
      <c r="K100" s="95">
        <f t="shared" si="14"/>
        <v>1</v>
      </c>
      <c r="M100" s="94"/>
      <c r="N100" s="89">
        <v>80</v>
      </c>
      <c r="O100" s="91">
        <f t="shared" si="15"/>
        <v>37.866666666666667</v>
      </c>
      <c r="Q100" s="94"/>
      <c r="R100" s="89">
        <v>80</v>
      </c>
      <c r="S100" s="90">
        <f t="shared" si="17"/>
        <v>14.166666666666668</v>
      </c>
      <c r="T100" s="60">
        <v>80</v>
      </c>
      <c r="U100" s="64">
        <f t="shared" si="18"/>
        <v>27.333333333333332</v>
      </c>
      <c r="W100" s="94"/>
      <c r="X100" s="60">
        <v>80</v>
      </c>
      <c r="Y100" s="64">
        <f t="shared" si="19"/>
        <v>31.384615384615387</v>
      </c>
    </row>
    <row r="101" spans="3:25" x14ac:dyDescent="0.25">
      <c r="N101" s="89">
        <v>81</v>
      </c>
      <c r="O101" s="91">
        <f t="shared" si="15"/>
        <v>37.333333333333336</v>
      </c>
      <c r="R101" s="89">
        <v>81</v>
      </c>
      <c r="S101" s="90">
        <f t="shared" si="17"/>
        <v>13.333333333333334</v>
      </c>
      <c r="T101" s="60">
        <v>81</v>
      </c>
      <c r="U101" s="64">
        <f t="shared" si="18"/>
        <v>26.666666666666664</v>
      </c>
      <c r="X101" s="60">
        <v>81</v>
      </c>
      <c r="Y101" s="64">
        <f t="shared" si="19"/>
        <v>30.76923076923077</v>
      </c>
    </row>
    <row r="102" spans="3:25" x14ac:dyDescent="0.25">
      <c r="N102" s="89">
        <v>82</v>
      </c>
      <c r="O102" s="91">
        <f t="shared" si="15"/>
        <v>36.799999999999997</v>
      </c>
      <c r="R102" s="89">
        <v>82</v>
      </c>
      <c r="S102" s="90">
        <f t="shared" si="17"/>
        <v>12.5</v>
      </c>
      <c r="T102" s="60">
        <v>82</v>
      </c>
      <c r="U102" s="64">
        <f t="shared" si="18"/>
        <v>26</v>
      </c>
      <c r="X102" s="60">
        <v>82</v>
      </c>
      <c r="Y102" s="64">
        <f t="shared" si="19"/>
        <v>30.153846153846157</v>
      </c>
    </row>
    <row r="103" spans="3:25" x14ac:dyDescent="0.25">
      <c r="N103" s="89">
        <v>83</v>
      </c>
      <c r="O103" s="91">
        <f t="shared" si="15"/>
        <v>36.266666666666666</v>
      </c>
      <c r="R103" s="89">
        <v>83</v>
      </c>
      <c r="S103" s="90">
        <f t="shared" si="17"/>
        <v>11.666666666666668</v>
      </c>
      <c r="T103" s="60">
        <v>83</v>
      </c>
      <c r="U103" s="64">
        <f t="shared" si="18"/>
        <v>25.333333333333332</v>
      </c>
      <c r="X103" s="60">
        <v>83</v>
      </c>
      <c r="Y103" s="64">
        <f t="shared" si="19"/>
        <v>29.53846153846154</v>
      </c>
    </row>
    <row r="104" spans="3:25" x14ac:dyDescent="0.25">
      <c r="N104" s="89">
        <v>84</v>
      </c>
      <c r="O104" s="91">
        <f t="shared" si="15"/>
        <v>35.733333333333334</v>
      </c>
      <c r="R104" s="89">
        <v>84</v>
      </c>
      <c r="S104" s="90">
        <f t="shared" si="17"/>
        <v>10.833333333333334</v>
      </c>
      <c r="T104" s="60">
        <v>84</v>
      </c>
      <c r="U104" s="64">
        <f t="shared" si="18"/>
        <v>24.666666666666664</v>
      </c>
      <c r="X104" s="60">
        <v>84</v>
      </c>
      <c r="Y104" s="64">
        <f t="shared" si="19"/>
        <v>28.923076923076923</v>
      </c>
    </row>
    <row r="105" spans="3:25" x14ac:dyDescent="0.25">
      <c r="N105" s="89">
        <v>85</v>
      </c>
      <c r="O105" s="91">
        <f t="shared" si="15"/>
        <v>35.200000000000003</v>
      </c>
      <c r="R105" s="89">
        <v>85</v>
      </c>
      <c r="S105" s="90">
        <f t="shared" si="17"/>
        <v>10</v>
      </c>
      <c r="T105" s="60">
        <v>85</v>
      </c>
      <c r="U105" s="64">
        <f t="shared" si="18"/>
        <v>24</v>
      </c>
      <c r="X105" s="60">
        <v>85</v>
      </c>
      <c r="Y105" s="64">
        <f t="shared" si="19"/>
        <v>28.30769230769231</v>
      </c>
    </row>
    <row r="106" spans="3:25" x14ac:dyDescent="0.25">
      <c r="N106" s="89">
        <v>86</v>
      </c>
      <c r="O106" s="91">
        <f t="shared" si="15"/>
        <v>34.666666666666664</v>
      </c>
      <c r="R106" s="89">
        <v>86</v>
      </c>
      <c r="S106" s="90">
        <f t="shared" si="17"/>
        <v>9.1666666666666679</v>
      </c>
      <c r="T106" s="60">
        <v>86</v>
      </c>
      <c r="U106" s="64">
        <f t="shared" si="18"/>
        <v>23.333333333333332</v>
      </c>
      <c r="X106" s="60">
        <v>86</v>
      </c>
      <c r="Y106" s="64">
        <f t="shared" si="19"/>
        <v>27.692307692307693</v>
      </c>
    </row>
    <row r="107" spans="3:25" x14ac:dyDescent="0.25">
      <c r="N107" s="89">
        <v>87</v>
      </c>
      <c r="O107" s="91">
        <f t="shared" si="15"/>
        <v>34.133333333333333</v>
      </c>
      <c r="R107" s="89">
        <v>87</v>
      </c>
      <c r="S107" s="90">
        <f t="shared" si="17"/>
        <v>8.3333333333333339</v>
      </c>
      <c r="T107" s="60">
        <v>87</v>
      </c>
      <c r="U107" s="64">
        <f t="shared" si="18"/>
        <v>22.666666666666664</v>
      </c>
      <c r="X107" s="60">
        <v>87</v>
      </c>
      <c r="Y107" s="64">
        <f t="shared" si="19"/>
        <v>27.07692307692308</v>
      </c>
    </row>
    <row r="108" spans="3:25" x14ac:dyDescent="0.25">
      <c r="N108" s="89">
        <v>88</v>
      </c>
      <c r="O108" s="91">
        <f t="shared" si="15"/>
        <v>33.6</v>
      </c>
      <c r="R108" s="89">
        <v>88</v>
      </c>
      <c r="S108" s="90">
        <f t="shared" si="17"/>
        <v>7.5</v>
      </c>
      <c r="T108" s="60">
        <v>88</v>
      </c>
      <c r="U108" s="64">
        <f t="shared" si="18"/>
        <v>22</v>
      </c>
      <c r="X108" s="60">
        <v>88</v>
      </c>
      <c r="Y108" s="64">
        <f t="shared" si="19"/>
        <v>26.461538461538463</v>
      </c>
    </row>
    <row r="109" spans="3:25" x14ac:dyDescent="0.25">
      <c r="N109" s="89">
        <v>89</v>
      </c>
      <c r="O109" s="91">
        <f t="shared" si="15"/>
        <v>33.066666666666663</v>
      </c>
      <c r="R109" s="89">
        <v>89</v>
      </c>
      <c r="S109" s="90">
        <f t="shared" si="17"/>
        <v>6.666666666666667</v>
      </c>
      <c r="T109" s="60">
        <v>89</v>
      </c>
      <c r="U109" s="64">
        <f t="shared" si="18"/>
        <v>21.333333333333332</v>
      </c>
      <c r="X109" s="60">
        <v>89</v>
      </c>
      <c r="Y109" s="64">
        <f t="shared" si="19"/>
        <v>25.846153846153847</v>
      </c>
    </row>
    <row r="110" spans="3:25" x14ac:dyDescent="0.25">
      <c r="N110" s="89">
        <v>90</v>
      </c>
      <c r="O110" s="91">
        <f t="shared" si="15"/>
        <v>32.533333333333331</v>
      </c>
      <c r="R110" s="89">
        <v>90</v>
      </c>
      <c r="S110" s="90">
        <f t="shared" si="17"/>
        <v>5.8333333333333339</v>
      </c>
      <c r="T110" s="60">
        <v>90</v>
      </c>
      <c r="U110" s="64">
        <f t="shared" si="18"/>
        <v>20.666666666666664</v>
      </c>
      <c r="X110" s="60">
        <v>90</v>
      </c>
      <c r="Y110" s="64">
        <f t="shared" si="19"/>
        <v>25.230769230769234</v>
      </c>
    </row>
    <row r="111" spans="3:25" x14ac:dyDescent="0.25">
      <c r="N111" s="89">
        <v>91</v>
      </c>
      <c r="O111" s="91">
        <f t="shared" si="15"/>
        <v>32</v>
      </c>
      <c r="R111" s="89">
        <v>91</v>
      </c>
      <c r="S111" s="90">
        <f t="shared" si="17"/>
        <v>5</v>
      </c>
      <c r="T111" s="60">
        <v>91</v>
      </c>
      <c r="U111" s="64">
        <f t="shared" si="18"/>
        <v>20</v>
      </c>
      <c r="X111" s="60">
        <v>91</v>
      </c>
      <c r="Y111" s="64">
        <f t="shared" si="19"/>
        <v>24.615384615384617</v>
      </c>
    </row>
    <row r="112" spans="3:25" x14ac:dyDescent="0.25">
      <c r="N112" s="89">
        <v>92</v>
      </c>
      <c r="O112" s="91">
        <f t="shared" si="15"/>
        <v>31.466666666666665</v>
      </c>
      <c r="R112" s="89">
        <v>92</v>
      </c>
      <c r="S112" s="90">
        <f t="shared" si="17"/>
        <v>4.166666666666667</v>
      </c>
      <c r="T112" s="60">
        <v>92</v>
      </c>
      <c r="U112" s="64">
        <f t="shared" si="18"/>
        <v>19.333333333333332</v>
      </c>
      <c r="X112" s="60">
        <v>92</v>
      </c>
      <c r="Y112" s="64">
        <f t="shared" si="19"/>
        <v>24</v>
      </c>
    </row>
    <row r="113" spans="14:25" x14ac:dyDescent="0.25">
      <c r="N113" s="89">
        <v>93</v>
      </c>
      <c r="O113" s="91">
        <f t="shared" si="15"/>
        <v>30.933333333333334</v>
      </c>
      <c r="R113" s="89">
        <v>93</v>
      </c>
      <c r="S113" s="90">
        <f t="shared" si="17"/>
        <v>3.3333333333333335</v>
      </c>
      <c r="T113" s="60">
        <v>93</v>
      </c>
      <c r="U113" s="64">
        <f t="shared" si="18"/>
        <v>18.666666666666664</v>
      </c>
      <c r="X113" s="60">
        <v>93</v>
      </c>
      <c r="Y113" s="64">
        <f t="shared" si="19"/>
        <v>23.384615384615387</v>
      </c>
    </row>
    <row r="114" spans="14:25" x14ac:dyDescent="0.25">
      <c r="N114" s="89">
        <v>94</v>
      </c>
      <c r="O114" s="91">
        <f t="shared" si="15"/>
        <v>30.4</v>
      </c>
      <c r="R114" s="89">
        <v>94</v>
      </c>
      <c r="S114" s="90">
        <f t="shared" si="17"/>
        <v>2.5</v>
      </c>
      <c r="T114" s="60">
        <v>94</v>
      </c>
      <c r="U114" s="64">
        <f t="shared" si="18"/>
        <v>18</v>
      </c>
      <c r="X114" s="60">
        <v>94</v>
      </c>
      <c r="Y114" s="64">
        <f t="shared" si="19"/>
        <v>22.76923076923077</v>
      </c>
    </row>
    <row r="115" spans="14:25" x14ac:dyDescent="0.25">
      <c r="N115" s="89">
        <v>95</v>
      </c>
      <c r="O115" s="91">
        <f t="shared" si="15"/>
        <v>29.866666666666667</v>
      </c>
      <c r="R115" s="89">
        <v>95</v>
      </c>
      <c r="S115" s="90">
        <f t="shared" si="17"/>
        <v>1.6666666666666667</v>
      </c>
      <c r="T115" s="60">
        <v>95</v>
      </c>
      <c r="U115" s="64">
        <f t="shared" si="18"/>
        <v>17.333333333333332</v>
      </c>
      <c r="X115" s="60">
        <v>95</v>
      </c>
      <c r="Y115" s="64">
        <f t="shared" si="19"/>
        <v>22.153846153846153</v>
      </c>
    </row>
    <row r="116" spans="14:25" ht="15.75" thickBot="1" x14ac:dyDescent="0.3">
      <c r="N116" s="89">
        <v>96</v>
      </c>
      <c r="O116" s="91">
        <f t="shared" si="15"/>
        <v>29.333333333333332</v>
      </c>
      <c r="R116" s="92">
        <v>96</v>
      </c>
      <c r="S116" s="93">
        <f t="shared" si="17"/>
        <v>0.83333333333333337</v>
      </c>
      <c r="T116" s="60">
        <v>96</v>
      </c>
      <c r="U116" s="64">
        <f t="shared" si="18"/>
        <v>16.666666666666664</v>
      </c>
      <c r="X116" s="60">
        <v>96</v>
      </c>
      <c r="Y116" s="64">
        <f t="shared" si="19"/>
        <v>21.53846153846154</v>
      </c>
    </row>
    <row r="117" spans="14:25" x14ac:dyDescent="0.25">
      <c r="N117" s="89">
        <v>97</v>
      </c>
      <c r="O117" s="91">
        <f t="shared" si="15"/>
        <v>28.8</v>
      </c>
      <c r="T117" s="60">
        <v>97</v>
      </c>
      <c r="U117" s="64">
        <f t="shared" si="18"/>
        <v>16</v>
      </c>
      <c r="X117" s="60">
        <v>97</v>
      </c>
      <c r="Y117" s="64">
        <f t="shared" si="19"/>
        <v>20.923076923076923</v>
      </c>
    </row>
    <row r="118" spans="14:25" x14ac:dyDescent="0.25">
      <c r="N118" s="89">
        <v>98</v>
      </c>
      <c r="O118" s="91">
        <f t="shared" si="15"/>
        <v>28.266666666666666</v>
      </c>
      <c r="T118" s="60">
        <v>98</v>
      </c>
      <c r="U118" s="64">
        <f t="shared" si="18"/>
        <v>15.333333333333332</v>
      </c>
      <c r="X118" s="60">
        <v>98</v>
      </c>
      <c r="Y118" s="64">
        <f t="shared" si="19"/>
        <v>20.30769230769231</v>
      </c>
    </row>
    <row r="119" spans="14:25" x14ac:dyDescent="0.25">
      <c r="N119" s="89">
        <v>99</v>
      </c>
      <c r="O119" s="91">
        <f t="shared" si="15"/>
        <v>27.733333333333334</v>
      </c>
      <c r="T119" s="60">
        <v>99</v>
      </c>
      <c r="U119" s="64">
        <f t="shared" si="18"/>
        <v>14.666666666666666</v>
      </c>
      <c r="X119" s="60">
        <v>99</v>
      </c>
      <c r="Y119" s="64">
        <f t="shared" si="19"/>
        <v>19.692307692307693</v>
      </c>
    </row>
    <row r="120" spans="14:25" x14ac:dyDescent="0.25">
      <c r="N120" s="89">
        <v>100</v>
      </c>
      <c r="O120" s="91">
        <f t="shared" si="15"/>
        <v>27.2</v>
      </c>
      <c r="T120" s="60">
        <v>100</v>
      </c>
      <c r="U120" s="64">
        <f t="shared" si="18"/>
        <v>14</v>
      </c>
      <c r="X120" s="60">
        <v>100</v>
      </c>
      <c r="Y120" s="64">
        <f t="shared" si="19"/>
        <v>19.076923076923077</v>
      </c>
    </row>
    <row r="121" spans="14:25" x14ac:dyDescent="0.25">
      <c r="N121" s="89">
        <v>101</v>
      </c>
      <c r="O121" s="91">
        <f t="shared" si="15"/>
        <v>26.666666666666668</v>
      </c>
      <c r="T121" s="60">
        <v>101</v>
      </c>
      <c r="U121" s="64">
        <f t="shared" si="18"/>
        <v>13.333333333333332</v>
      </c>
      <c r="X121" s="60">
        <v>101</v>
      </c>
      <c r="Y121" s="64">
        <f t="shared" si="19"/>
        <v>18.461538461538463</v>
      </c>
    </row>
    <row r="122" spans="14:25" x14ac:dyDescent="0.25">
      <c r="N122" s="89">
        <v>102</v>
      </c>
      <c r="O122" s="91">
        <f t="shared" si="15"/>
        <v>26.133333333333333</v>
      </c>
      <c r="T122" s="60">
        <v>102</v>
      </c>
      <c r="U122" s="64">
        <f t="shared" si="18"/>
        <v>12.666666666666666</v>
      </c>
      <c r="X122" s="60">
        <v>102</v>
      </c>
      <c r="Y122" s="64">
        <f t="shared" si="19"/>
        <v>17.846153846153847</v>
      </c>
    </row>
    <row r="123" spans="14:25" x14ac:dyDescent="0.25">
      <c r="N123" s="89">
        <v>103</v>
      </c>
      <c r="O123" s="91">
        <f t="shared" si="15"/>
        <v>25.6</v>
      </c>
      <c r="T123" s="60">
        <v>103</v>
      </c>
      <c r="U123" s="64">
        <f t="shared" si="18"/>
        <v>12</v>
      </c>
      <c r="X123" s="60">
        <v>103</v>
      </c>
      <c r="Y123" s="64">
        <f t="shared" si="19"/>
        <v>17.230769230769234</v>
      </c>
    </row>
    <row r="124" spans="14:25" x14ac:dyDescent="0.25">
      <c r="N124" s="89">
        <v>104</v>
      </c>
      <c r="O124" s="91">
        <f t="shared" si="15"/>
        <v>25.066666666666666</v>
      </c>
      <c r="T124" s="60">
        <v>104</v>
      </c>
      <c r="U124" s="64">
        <f t="shared" si="18"/>
        <v>11.333333333333332</v>
      </c>
      <c r="X124" s="60">
        <v>104</v>
      </c>
      <c r="Y124" s="64">
        <f t="shared" si="19"/>
        <v>16.615384615384617</v>
      </c>
    </row>
    <row r="125" spans="14:25" x14ac:dyDescent="0.25">
      <c r="N125" s="89">
        <v>105</v>
      </c>
      <c r="O125" s="91">
        <f t="shared" si="15"/>
        <v>24.533333333333331</v>
      </c>
      <c r="T125" s="60">
        <v>105</v>
      </c>
      <c r="U125" s="64">
        <f t="shared" si="18"/>
        <v>10.666666666666666</v>
      </c>
      <c r="X125" s="60">
        <v>105</v>
      </c>
      <c r="Y125" s="64">
        <f t="shared" si="19"/>
        <v>16</v>
      </c>
    </row>
    <row r="126" spans="14:25" x14ac:dyDescent="0.25">
      <c r="N126" s="89">
        <v>106</v>
      </c>
      <c r="O126" s="91">
        <f t="shared" si="15"/>
        <v>24</v>
      </c>
      <c r="T126" s="60">
        <v>106</v>
      </c>
      <c r="U126" s="64">
        <f t="shared" si="18"/>
        <v>10</v>
      </c>
      <c r="X126" s="60">
        <v>106</v>
      </c>
      <c r="Y126" s="64">
        <f t="shared" si="19"/>
        <v>15.384615384615385</v>
      </c>
    </row>
    <row r="127" spans="14:25" x14ac:dyDescent="0.25">
      <c r="N127" s="89">
        <v>107</v>
      </c>
      <c r="O127" s="91">
        <f t="shared" si="15"/>
        <v>23.466666666666665</v>
      </c>
      <c r="T127" s="60">
        <v>107</v>
      </c>
      <c r="U127" s="64">
        <f t="shared" si="18"/>
        <v>9.3333333333333321</v>
      </c>
      <c r="X127" s="60">
        <v>107</v>
      </c>
      <c r="Y127" s="64">
        <f t="shared" si="19"/>
        <v>14.76923076923077</v>
      </c>
    </row>
    <row r="128" spans="14:25" x14ac:dyDescent="0.25">
      <c r="N128" s="89">
        <v>108</v>
      </c>
      <c r="O128" s="91">
        <f t="shared" si="15"/>
        <v>22.933333333333334</v>
      </c>
      <c r="T128" s="60">
        <v>108</v>
      </c>
      <c r="U128" s="64">
        <f t="shared" si="18"/>
        <v>8.6666666666666661</v>
      </c>
      <c r="X128" s="60">
        <v>108</v>
      </c>
      <c r="Y128" s="64">
        <f t="shared" si="19"/>
        <v>14.153846153846155</v>
      </c>
    </row>
    <row r="129" spans="14:25" x14ac:dyDescent="0.25">
      <c r="N129" s="89">
        <v>109</v>
      </c>
      <c r="O129" s="91">
        <f t="shared" si="15"/>
        <v>22.4</v>
      </c>
      <c r="T129" s="60">
        <v>109</v>
      </c>
      <c r="U129" s="64">
        <f t="shared" si="18"/>
        <v>8</v>
      </c>
      <c r="X129" s="60">
        <v>109</v>
      </c>
      <c r="Y129" s="64">
        <f t="shared" si="19"/>
        <v>13.53846153846154</v>
      </c>
    </row>
    <row r="130" spans="14:25" x14ac:dyDescent="0.25">
      <c r="N130" s="89">
        <v>110</v>
      </c>
      <c r="O130" s="91">
        <f t="shared" si="15"/>
        <v>21.866666666666667</v>
      </c>
      <c r="T130" s="60">
        <v>110</v>
      </c>
      <c r="U130" s="64">
        <f t="shared" si="18"/>
        <v>7.333333333333333</v>
      </c>
      <c r="X130" s="60">
        <v>110</v>
      </c>
      <c r="Y130" s="64">
        <f t="shared" si="19"/>
        <v>12.923076923076923</v>
      </c>
    </row>
    <row r="131" spans="14:25" x14ac:dyDescent="0.25">
      <c r="N131" s="89">
        <v>111</v>
      </c>
      <c r="O131" s="91">
        <f t="shared" si="15"/>
        <v>21.333333333333332</v>
      </c>
      <c r="T131" s="60">
        <v>111</v>
      </c>
      <c r="U131" s="64">
        <f t="shared" si="18"/>
        <v>6.6666666666666661</v>
      </c>
      <c r="X131" s="60">
        <v>111</v>
      </c>
      <c r="Y131" s="64">
        <f t="shared" si="19"/>
        <v>12.307692307692308</v>
      </c>
    </row>
    <row r="132" spans="14:25" x14ac:dyDescent="0.25">
      <c r="N132" s="89">
        <v>112</v>
      </c>
      <c r="O132" s="91">
        <f t="shared" si="15"/>
        <v>20.8</v>
      </c>
      <c r="T132" s="60">
        <v>112</v>
      </c>
      <c r="U132" s="64">
        <f t="shared" si="18"/>
        <v>6</v>
      </c>
      <c r="X132" s="60">
        <v>112</v>
      </c>
      <c r="Y132" s="64">
        <f t="shared" si="19"/>
        <v>11.692307692307693</v>
      </c>
    </row>
    <row r="133" spans="14:25" x14ac:dyDescent="0.25">
      <c r="N133" s="89">
        <v>113</v>
      </c>
      <c r="O133" s="91">
        <f t="shared" si="15"/>
        <v>20.266666666666666</v>
      </c>
      <c r="T133" s="60">
        <v>113</v>
      </c>
      <c r="U133" s="64">
        <f t="shared" si="18"/>
        <v>5.333333333333333</v>
      </c>
      <c r="X133" s="60">
        <v>113</v>
      </c>
      <c r="Y133" s="64">
        <f t="shared" si="19"/>
        <v>11.076923076923077</v>
      </c>
    </row>
    <row r="134" spans="14:25" x14ac:dyDescent="0.25">
      <c r="N134" s="89">
        <v>114</v>
      </c>
      <c r="O134" s="91">
        <f t="shared" si="15"/>
        <v>19.733333333333334</v>
      </c>
      <c r="T134" s="60">
        <v>114</v>
      </c>
      <c r="U134" s="64">
        <f t="shared" si="18"/>
        <v>4.6666666666666661</v>
      </c>
      <c r="X134" s="60">
        <v>114</v>
      </c>
      <c r="Y134" s="64">
        <f t="shared" si="19"/>
        <v>10.461538461538462</v>
      </c>
    </row>
    <row r="135" spans="14:25" x14ac:dyDescent="0.25">
      <c r="N135" s="89">
        <v>115</v>
      </c>
      <c r="O135" s="91">
        <f t="shared" si="15"/>
        <v>19.2</v>
      </c>
      <c r="T135" s="60">
        <v>115</v>
      </c>
      <c r="U135" s="64">
        <f t="shared" si="18"/>
        <v>4</v>
      </c>
      <c r="X135" s="60">
        <v>115</v>
      </c>
      <c r="Y135" s="64">
        <f t="shared" si="19"/>
        <v>9.8461538461538467</v>
      </c>
    </row>
    <row r="136" spans="14:25" x14ac:dyDescent="0.25">
      <c r="N136" s="89">
        <v>116</v>
      </c>
      <c r="O136" s="91">
        <f t="shared" si="15"/>
        <v>18.666666666666668</v>
      </c>
      <c r="T136" s="60">
        <v>116</v>
      </c>
      <c r="U136" s="64">
        <f t="shared" si="18"/>
        <v>3.333333333333333</v>
      </c>
      <c r="X136" s="60">
        <v>116</v>
      </c>
      <c r="Y136" s="64">
        <f t="shared" si="19"/>
        <v>9.2307692307692317</v>
      </c>
    </row>
    <row r="137" spans="14:25" x14ac:dyDescent="0.25">
      <c r="N137" s="89">
        <v>117</v>
      </c>
      <c r="O137" s="91">
        <f t="shared" si="15"/>
        <v>18.133333333333333</v>
      </c>
      <c r="T137" s="60">
        <v>117</v>
      </c>
      <c r="U137" s="64">
        <f t="shared" si="18"/>
        <v>2.6666666666666665</v>
      </c>
      <c r="X137" s="60">
        <v>117</v>
      </c>
      <c r="Y137" s="64">
        <f t="shared" si="19"/>
        <v>8.6153846153846168</v>
      </c>
    </row>
    <row r="138" spans="14:25" x14ac:dyDescent="0.25">
      <c r="N138" s="89">
        <v>118</v>
      </c>
      <c r="O138" s="91">
        <f t="shared" si="15"/>
        <v>17.600000000000001</v>
      </c>
      <c r="T138" s="60">
        <v>118</v>
      </c>
      <c r="U138" s="64">
        <f t="shared" si="18"/>
        <v>2</v>
      </c>
      <c r="X138" s="60">
        <v>118</v>
      </c>
      <c r="Y138" s="64">
        <f t="shared" si="19"/>
        <v>8</v>
      </c>
    </row>
    <row r="139" spans="14:25" x14ac:dyDescent="0.25">
      <c r="N139" s="89">
        <v>119</v>
      </c>
      <c r="O139" s="91">
        <f t="shared" si="15"/>
        <v>17.066666666666666</v>
      </c>
      <c r="T139" s="60">
        <v>119</v>
      </c>
      <c r="U139" s="64">
        <f t="shared" si="18"/>
        <v>1.3333333333333333</v>
      </c>
      <c r="X139" s="60">
        <v>119</v>
      </c>
      <c r="Y139" s="64">
        <f t="shared" si="19"/>
        <v>7.384615384615385</v>
      </c>
    </row>
    <row r="140" spans="14:25" ht="15.75" thickBot="1" x14ac:dyDescent="0.3">
      <c r="N140" s="89">
        <v>120</v>
      </c>
      <c r="O140" s="91">
        <f t="shared" si="15"/>
        <v>16.533333333333331</v>
      </c>
      <c r="T140" s="62">
        <v>120</v>
      </c>
      <c r="U140" s="65">
        <f t="shared" si="18"/>
        <v>0.66666666666666663</v>
      </c>
      <c r="X140" s="60">
        <v>120</v>
      </c>
      <c r="Y140" s="64">
        <f t="shared" si="19"/>
        <v>6.7692307692307701</v>
      </c>
    </row>
    <row r="141" spans="14:25" x14ac:dyDescent="0.25">
      <c r="N141" s="89">
        <v>121</v>
      </c>
      <c r="O141" s="91">
        <f t="shared" si="15"/>
        <v>16</v>
      </c>
      <c r="X141" s="60">
        <v>121</v>
      </c>
      <c r="Y141" s="64">
        <f t="shared" si="19"/>
        <v>6.1538461538461542</v>
      </c>
    </row>
    <row r="142" spans="14:25" x14ac:dyDescent="0.25">
      <c r="N142" s="89">
        <v>122</v>
      </c>
      <c r="O142" s="91">
        <f t="shared" si="15"/>
        <v>15.466666666666667</v>
      </c>
      <c r="X142" s="60">
        <v>122</v>
      </c>
      <c r="Y142" s="64">
        <f t="shared" si="19"/>
        <v>5.5384615384615383</v>
      </c>
    </row>
    <row r="143" spans="14:25" x14ac:dyDescent="0.25">
      <c r="N143" s="89">
        <v>123</v>
      </c>
      <c r="O143" s="91">
        <f t="shared" si="15"/>
        <v>14.933333333333334</v>
      </c>
      <c r="X143" s="60">
        <v>123</v>
      </c>
      <c r="Y143" s="64">
        <f t="shared" si="19"/>
        <v>4.9230769230769234</v>
      </c>
    </row>
    <row r="144" spans="14:25" x14ac:dyDescent="0.25">
      <c r="N144" s="89">
        <v>124</v>
      </c>
      <c r="O144" s="91">
        <f t="shared" si="15"/>
        <v>14.4</v>
      </c>
      <c r="X144" s="60">
        <v>124</v>
      </c>
      <c r="Y144" s="64">
        <f t="shared" si="19"/>
        <v>4.3076923076923084</v>
      </c>
    </row>
    <row r="145" spans="14:25" x14ac:dyDescent="0.25">
      <c r="N145" s="89">
        <v>125</v>
      </c>
      <c r="O145" s="91">
        <f t="shared" si="15"/>
        <v>13.866666666666667</v>
      </c>
      <c r="X145" s="60">
        <v>125</v>
      </c>
      <c r="Y145" s="64">
        <f t="shared" si="19"/>
        <v>3.6923076923076925</v>
      </c>
    </row>
    <row r="146" spans="14:25" x14ac:dyDescent="0.25">
      <c r="N146" s="89">
        <v>126</v>
      </c>
      <c r="O146" s="91">
        <f t="shared" si="15"/>
        <v>13.333333333333334</v>
      </c>
      <c r="X146" s="60">
        <v>126</v>
      </c>
      <c r="Y146" s="64">
        <f t="shared" si="19"/>
        <v>3.0769230769230771</v>
      </c>
    </row>
    <row r="147" spans="14:25" x14ac:dyDescent="0.25">
      <c r="N147" s="89">
        <v>127</v>
      </c>
      <c r="O147" s="91">
        <f t="shared" si="15"/>
        <v>12.8</v>
      </c>
      <c r="X147" s="60">
        <v>127</v>
      </c>
      <c r="Y147" s="64">
        <f t="shared" si="19"/>
        <v>2.4615384615384617</v>
      </c>
    </row>
    <row r="148" spans="14:25" x14ac:dyDescent="0.25">
      <c r="N148" s="89">
        <v>128</v>
      </c>
      <c r="O148" s="91">
        <f t="shared" si="15"/>
        <v>12.266666666666666</v>
      </c>
      <c r="X148" s="60">
        <v>128</v>
      </c>
      <c r="Y148" s="64">
        <f t="shared" si="19"/>
        <v>1.8461538461538463</v>
      </c>
    </row>
    <row r="149" spans="14:25" x14ac:dyDescent="0.25">
      <c r="N149" s="89">
        <v>129</v>
      </c>
      <c r="O149" s="91">
        <f t="shared" si="15"/>
        <v>11.733333333333333</v>
      </c>
      <c r="X149" s="60">
        <v>129</v>
      </c>
      <c r="Y149" s="64">
        <f t="shared" si="19"/>
        <v>1.2307692307692308</v>
      </c>
    </row>
    <row r="150" spans="14:25" ht="15.75" thickBot="1" x14ac:dyDescent="0.3">
      <c r="N150" s="89">
        <v>130</v>
      </c>
      <c r="O150" s="91">
        <f t="shared" ref="O150:O170" si="20">($D$11-N150+1)*$F$11</f>
        <v>11.2</v>
      </c>
      <c r="X150" s="62">
        <v>130</v>
      </c>
      <c r="Y150" s="65">
        <f t="shared" ref="Y150" si="21">($D$16-X150+1)*$F$16</f>
        <v>0.61538461538461542</v>
      </c>
    </row>
    <row r="151" spans="14:25" x14ac:dyDescent="0.25">
      <c r="N151" s="89">
        <v>131</v>
      </c>
      <c r="O151" s="91">
        <f t="shared" si="20"/>
        <v>10.666666666666666</v>
      </c>
    </row>
    <row r="152" spans="14:25" x14ac:dyDescent="0.25">
      <c r="N152" s="89">
        <v>132</v>
      </c>
      <c r="O152" s="91">
        <f t="shared" si="20"/>
        <v>10.133333333333333</v>
      </c>
    </row>
    <row r="153" spans="14:25" x14ac:dyDescent="0.25">
      <c r="N153" s="89">
        <v>133</v>
      </c>
      <c r="O153" s="91">
        <f t="shared" si="20"/>
        <v>9.6</v>
      </c>
    </row>
    <row r="154" spans="14:25" x14ac:dyDescent="0.25">
      <c r="N154" s="89">
        <v>134</v>
      </c>
      <c r="O154" s="91">
        <f t="shared" si="20"/>
        <v>9.0666666666666664</v>
      </c>
    </row>
    <row r="155" spans="14:25" x14ac:dyDescent="0.25">
      <c r="N155" s="89">
        <v>135</v>
      </c>
      <c r="O155" s="91">
        <f t="shared" si="20"/>
        <v>8.5333333333333332</v>
      </c>
    </row>
    <row r="156" spans="14:25" x14ac:dyDescent="0.25">
      <c r="N156" s="89">
        <v>136</v>
      </c>
      <c r="O156" s="91">
        <f t="shared" si="20"/>
        <v>8</v>
      </c>
    </row>
    <row r="157" spans="14:25" x14ac:dyDescent="0.25">
      <c r="N157" s="89">
        <v>137</v>
      </c>
      <c r="O157" s="91">
        <f t="shared" si="20"/>
        <v>7.4666666666666668</v>
      </c>
    </row>
    <row r="158" spans="14:25" x14ac:dyDescent="0.25">
      <c r="N158" s="89">
        <v>138</v>
      </c>
      <c r="O158" s="91">
        <f t="shared" si="20"/>
        <v>6.9333333333333336</v>
      </c>
    </row>
    <row r="159" spans="14:25" x14ac:dyDescent="0.25">
      <c r="N159" s="89">
        <v>139</v>
      </c>
      <c r="O159" s="91">
        <f t="shared" si="20"/>
        <v>6.4</v>
      </c>
    </row>
    <row r="160" spans="14:25" x14ac:dyDescent="0.25">
      <c r="N160" s="89">
        <v>140</v>
      </c>
      <c r="O160" s="91">
        <f t="shared" si="20"/>
        <v>5.8666666666666663</v>
      </c>
    </row>
    <row r="161" spans="14:15" x14ac:dyDescent="0.25">
      <c r="N161" s="89">
        <v>141</v>
      </c>
      <c r="O161" s="91">
        <f t="shared" si="20"/>
        <v>5.333333333333333</v>
      </c>
    </row>
    <row r="162" spans="14:15" x14ac:dyDescent="0.25">
      <c r="N162" s="89">
        <v>142</v>
      </c>
      <c r="O162" s="91">
        <f t="shared" si="20"/>
        <v>4.8</v>
      </c>
    </row>
    <row r="163" spans="14:15" x14ac:dyDescent="0.25">
      <c r="N163" s="89">
        <v>143</v>
      </c>
      <c r="O163" s="91">
        <f t="shared" si="20"/>
        <v>4.2666666666666666</v>
      </c>
    </row>
    <row r="164" spans="14:15" x14ac:dyDescent="0.25">
      <c r="N164" s="89">
        <v>144</v>
      </c>
      <c r="O164" s="91">
        <f t="shared" si="20"/>
        <v>3.7333333333333334</v>
      </c>
    </row>
    <row r="165" spans="14:15" x14ac:dyDescent="0.25">
      <c r="N165" s="89">
        <v>145</v>
      </c>
      <c r="O165" s="91">
        <f t="shared" si="20"/>
        <v>3.2</v>
      </c>
    </row>
    <row r="166" spans="14:15" x14ac:dyDescent="0.25">
      <c r="N166" s="89">
        <v>146</v>
      </c>
      <c r="O166" s="91">
        <f t="shared" si="20"/>
        <v>2.6666666666666665</v>
      </c>
    </row>
    <row r="167" spans="14:15" x14ac:dyDescent="0.25">
      <c r="N167" s="89">
        <v>147</v>
      </c>
      <c r="O167" s="91">
        <f t="shared" si="20"/>
        <v>2.1333333333333333</v>
      </c>
    </row>
    <row r="168" spans="14:15" x14ac:dyDescent="0.25">
      <c r="N168" s="89">
        <v>148</v>
      </c>
      <c r="O168" s="91">
        <f t="shared" si="20"/>
        <v>1.6</v>
      </c>
    </row>
    <row r="169" spans="14:15" x14ac:dyDescent="0.25">
      <c r="N169" s="89">
        <v>149</v>
      </c>
      <c r="O169" s="91">
        <f t="shared" si="20"/>
        <v>1.0666666666666667</v>
      </c>
    </row>
    <row r="170" spans="14:15" ht="15.75" thickBot="1" x14ac:dyDescent="0.3">
      <c r="N170" s="92">
        <v>150</v>
      </c>
      <c r="O170" s="95">
        <f t="shared" si="20"/>
        <v>0.53333333333333333</v>
      </c>
    </row>
  </sheetData>
  <mergeCells count="13">
    <mergeCell ref="A17:F17"/>
    <mergeCell ref="B19:C19"/>
    <mergeCell ref="D19:E19"/>
    <mergeCell ref="F19:G19"/>
    <mergeCell ref="H19:I19"/>
    <mergeCell ref="V19:W19"/>
    <mergeCell ref="X19:Y19"/>
    <mergeCell ref="J19:K19"/>
    <mergeCell ref="L19:M19"/>
    <mergeCell ref="N19:O19"/>
    <mergeCell ref="P19:Q19"/>
    <mergeCell ref="R19:S19"/>
    <mergeCell ref="T19:U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Posádky</vt:lpstr>
      <vt:lpstr>Závody + výsledky</vt:lpstr>
      <vt:lpstr>Příklad bodového ohodnocení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Minář Martin</dc:creator>
  <cp:lastModifiedBy>Minář Martin</cp:lastModifiedBy>
  <cp:lastPrinted>2024-04-04T11:38:35Z</cp:lastPrinted>
  <dcterms:created xsi:type="dcterms:W3CDTF">2024-03-26T19:50:57Z</dcterms:created>
  <dcterms:modified xsi:type="dcterms:W3CDTF">2024-06-20T11:59:24Z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2024-03-26T20:29:55Z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6a3f914b-e61e-4375-8d92-16d4b4b9e96f</vt:lpwstr>
  </property>
  <property fmtid="{D5CDD505-2E9C-101B-9397-08002B2CF9AE}" pid="8" name="MSIP_Label_690ebb53-23a2-471a-9c6e-17bd0d11311e_ContentBits">
    <vt:lpwstr>0</vt:lpwstr>
  </property>
</Properties>
</file>